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xr:revisionPtr revIDLastSave="0" documentId="13_ncr:1_{431C28EC-2F0C-48EE-9348-68E8CE903ABA}" xr6:coauthVersionLast="37" xr6:coauthVersionMax="37" xr10:uidLastSave="{00000000-0000-0000-0000-000000000000}"/>
  <bookViews>
    <workbookView xWindow="32760" yWindow="32760" windowWidth="20730" windowHeight="11760" tabRatio="619" xr2:uid="{00000000-000D-0000-FFFF-FFFF00000000}"/>
  </bookViews>
  <sheets>
    <sheet name="Выборка" sheetId="47" r:id="rId1"/>
    <sheet name="Критерий 1" sheetId="60" r:id="rId2"/>
    <sheet name="Критерий 2" sheetId="61" r:id="rId3"/>
    <sheet name="Критерий 3" sheetId="62" r:id="rId4"/>
    <sheet name="Критерий 4" sheetId="59" r:id="rId5"/>
    <sheet name="Критерий 5" sheetId="58" r:id="rId6"/>
    <sheet name="ИТОГ" sheetId="38" r:id="rId7"/>
    <sheet name="Рейтинг организаций" sheetId="46" r:id="rId8"/>
    <sheet name="Рейтинг МО" sheetId="55" r:id="rId9"/>
  </sheets>
  <definedNames>
    <definedName name="_GoBack" localSheetId="5">'Критерий 5'!#REF!</definedName>
    <definedName name="_xlnm._FilterDatabase" localSheetId="0" hidden="1">Выборка!$A$1:$H$2</definedName>
    <definedName name="_xlnm._FilterDatabase" localSheetId="6" hidden="1">ИТОГ!$A$3:$W$5</definedName>
    <definedName name="_xlnm._FilterDatabase" localSheetId="1" hidden="1">'Критерий 1'!$A$4:$S$5</definedName>
    <definedName name="_xlnm._FilterDatabase" localSheetId="2" hidden="1">'Критерий 2'!$A$3:$K$4</definedName>
    <definedName name="_xlnm._FilterDatabase" localSheetId="3" hidden="1">'Критерий 3'!$A$3:$N$4</definedName>
    <definedName name="_xlnm._FilterDatabase" localSheetId="4" hidden="1">'Критерий 4'!$A$2:$P$4</definedName>
    <definedName name="_xlnm._FilterDatabase" localSheetId="8" hidden="1">'Рейтинг МО'!$A$1:$H$33</definedName>
    <definedName name="_xlnm._FilterDatabase" localSheetId="7" hidden="1">'Рейтинг организаций'!$A$3:$Z$95</definedName>
  </definedNames>
  <calcPr calcId="179021"/>
</workbook>
</file>

<file path=xl/calcChain.xml><?xml version="1.0" encoding="utf-8"?>
<calcChain xmlns="http://schemas.openxmlformats.org/spreadsheetml/2006/main">
  <c r="P4" i="58" l="1"/>
  <c r="N4" i="62"/>
  <c r="F4" i="61"/>
  <c r="K4" i="61"/>
  <c r="R4" i="60"/>
  <c r="L4" i="60"/>
  <c r="I4" i="60"/>
  <c r="P4" i="59"/>
  <c r="H2" i="47"/>
  <c r="K4" i="38"/>
  <c r="W4" i="38"/>
  <c r="S4" i="38"/>
  <c r="O4" i="38"/>
  <c r="H4" i="38"/>
  <c r="S5" i="60"/>
  <c r="S4" i="60" l="1"/>
</calcChain>
</file>

<file path=xl/sharedStrings.xml><?xml version="1.0" encoding="utf-8"?>
<sst xmlns="http://schemas.openxmlformats.org/spreadsheetml/2006/main" count="546" uniqueCount="260">
  <si>
    <t>Количество респондентов</t>
  </si>
  <si>
    <t>Значение показателя 1.1</t>
  </si>
  <si>
    <t>Значение показателя 1.1 с учетом значимости</t>
  </si>
  <si>
    <t>Показатель 1.2 Обеспечение на официальном сайте организации наличия и функционирования дистанционных способов обратной связи и взаимодействия с получателями услуг</t>
  </si>
  <si>
    <t>Значение показателя 1.2</t>
  </si>
  <si>
    <t>Значение показателя 1.2 с учетом значимости</t>
  </si>
  <si>
    <t xml:space="preserve">Число получателей услуг, опрошенных по данному вопросу </t>
  </si>
  <si>
    <t>Значение показателя 1.3</t>
  </si>
  <si>
    <t>Значение показателя 1.3 с учетом значимости</t>
  </si>
  <si>
    <t>Итого по критерию:</t>
  </si>
  <si>
    <t>1.1.1.</t>
  </si>
  <si>
    <t>1.1.2.</t>
  </si>
  <si>
    <t>1.3.1.</t>
  </si>
  <si>
    <t>1.3.2.</t>
  </si>
  <si>
    <t>Значение показателя</t>
  </si>
  <si>
    <t>Показатель 1.1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НПА</t>
  </si>
  <si>
    <r>
      <t xml:space="preserve">Объем информации, размещение которой на стенде в помещении организации социальной сферы установлено НПА </t>
    </r>
    <r>
      <rPr>
        <i/>
        <sz val="10"/>
        <color indexed="8"/>
        <rFont val="Times New Roman"/>
        <family val="1"/>
        <charset val="204"/>
      </rPr>
      <t>(</t>
    </r>
    <r>
      <rPr>
        <i/>
        <u/>
        <sz val="10"/>
        <color indexed="8"/>
        <rFont val="Times New Roman"/>
        <family val="1"/>
        <charset val="204"/>
      </rPr>
      <t>нормативное</t>
    </r>
    <r>
      <rPr>
        <i/>
        <sz val="10"/>
        <color indexed="8"/>
        <rFont val="Times New Roman"/>
        <family val="1"/>
        <charset val="204"/>
      </rPr>
      <t xml:space="preserve"> количество материалов/единиц информации)</t>
    </r>
  </si>
  <si>
    <t>4 и более способов</t>
  </si>
  <si>
    <t>Количество комфортных условий для предоставления услуг</t>
  </si>
  <si>
    <t>Значение показателя 2.1</t>
  </si>
  <si>
    <t>Значение показателя 2.1 с учетом значимости</t>
  </si>
  <si>
    <t>Число получателей услуг, опрошенных по данному вопросу</t>
  </si>
  <si>
    <t>Значение показателя 2.3</t>
  </si>
  <si>
    <t>Значение показателя 2.3 с учетом значимости</t>
  </si>
  <si>
    <t>5 и более условий</t>
  </si>
  <si>
    <t>Значение показателя 3.1</t>
  </si>
  <si>
    <t>Значение показателя 3.1 с учетом значимости</t>
  </si>
  <si>
    <t>Показатель 3.2 Обеспечение в организации условий доступности, позволяющих инвалидам получать услуги наравне с другими</t>
  </si>
  <si>
    <t>Количество условий доступности, позволяющих инвалидам получать услуги наравне с другими</t>
  </si>
  <si>
    <t>Значение показателя 3.2</t>
  </si>
  <si>
    <t>Значение показателя 3.2 с учетом значимости</t>
  </si>
  <si>
    <t>Показатель 3.3 Доля получателей услуг, удовлетворенных доступностью услуг для инвалидов</t>
  </si>
  <si>
    <t>Значение показателя 3.3</t>
  </si>
  <si>
    <t>Значение показателя 3.3 с учетом значимости</t>
  </si>
  <si>
    <t>Число получателей услуг-инвалидов, удовлетворенных доступностью услуг для инвалидов</t>
  </si>
  <si>
    <t>Число получателей услуг-инвалидов, опрошенных по данному вопросу</t>
  </si>
  <si>
    <t>Значение показателя 4.1</t>
  </si>
  <si>
    <t>Значение показателя 4.1 с учетом значимости</t>
  </si>
  <si>
    <t>Значение показателя 4.2</t>
  </si>
  <si>
    <t>Значение показателя 4.2 с учетом значимости</t>
  </si>
  <si>
    <t>Значение показателя 4.3</t>
  </si>
  <si>
    <t>Значение показателя 4.3 с учетом значимости</t>
  </si>
  <si>
    <t>Значение показателя 5.1</t>
  </si>
  <si>
    <t>Значение показателя 5.1 с учетом значимости</t>
  </si>
  <si>
    <t>Значение показателя 5.2</t>
  </si>
  <si>
    <t>Значение показателя 5.2 с учетом значимости</t>
  </si>
  <si>
    <t>Значение показателя 5.3</t>
  </si>
  <si>
    <t>Значение показателя 5.3 с учетом значимости</t>
  </si>
  <si>
    <t xml:space="preserve">Объем информации, размещение которой на официальном сайте образовательной организации в сети «Интернет» установлено НПА (нормативное количество материалов/единиц информации) </t>
  </si>
  <si>
    <t xml:space="preserve">Объем информации, размещенной на официальном сайте образовательной организации (фактическое количество материалов/единиц информации) </t>
  </si>
  <si>
    <t>Объем информации, размещенной на информационных стендах в помещении образовательной организации (фактическое количество материалов/единиц информации)</t>
  </si>
  <si>
    <t>Количество функционирующих дистанционных способов взаимодействия с получателями услуг, информация о которых размещена на официальном сайте образовательной организации</t>
  </si>
  <si>
    <t>Число получателей услуг, удовлетворенных открытостью, полнотой и доступностью информации, размещенной на информационных стендах в помещении образовательной организации</t>
  </si>
  <si>
    <t>Число получателей услуг, удовлетворенных открытостью, полнотой и доступностью информации, размещенной на официальном сайте образовательной организации</t>
  </si>
  <si>
    <t>Количество условий доступности образовательной организации для инвалидов</t>
  </si>
  <si>
    <t>Выборка (план)</t>
  </si>
  <si>
    <t>Новоалтайск г.</t>
  </si>
  <si>
    <t>Ребрихинский район</t>
  </si>
  <si>
    <t>Рубцовск г.</t>
  </si>
  <si>
    <t>Славгород г.</t>
  </si>
  <si>
    <t>Советский район</t>
  </si>
  <si>
    <t>Тальменский район</t>
  </si>
  <si>
    <t>Троицкий район</t>
  </si>
  <si>
    <t>Целинный район</t>
  </si>
  <si>
    <t>МО</t>
  </si>
  <si>
    <t xml:space="preserve">Наименование образовательной организации </t>
  </si>
  <si>
    <t>Численность получателей услуг в 2018 г.</t>
  </si>
  <si>
    <t>Показатель 4.1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</t>
  </si>
  <si>
    <t>Показатель 4.2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</t>
  </si>
  <si>
    <t>№</t>
  </si>
  <si>
    <t>Показатель 5.2 Доля получателей услуг, удовлетворенных графиком работы организации образования</t>
  </si>
  <si>
    <t>Показатель 5.3 Доля получателей услуг, удовлетворенных в целом условиями оказания услуг в организации образования</t>
  </si>
  <si>
    <t>Число получателей услуг, удовлетворенных графиком работы организации образования</t>
  </si>
  <si>
    <t>Число получателей услуг, удовлетворенных в целом условиями оказания услуг в организации образования</t>
  </si>
  <si>
    <t>Показатель 4.3 Доля получателей услуг, удовлетворенных доброжелательностью, вежливостью работников организации образования при использовании дистанционных форм взаимодействия</t>
  </si>
  <si>
    <t>Число получателей услуг, удовлетворенных доброжелательностью, вежливостью работников организации образования, обеспечивающих первичный контакт и информирование получателя услуги</t>
  </si>
  <si>
    <t>Число получателей услуг, удовлетворенных доброжелательностью, вежливостью работников организации образования, обеспечивающих непосредственное оказание услуги</t>
  </si>
  <si>
    <t>Число получателей услуг, удовлетворенных доброжелательностью, вежливостью работников организации образования при использовании дистанционных форм взаимодействия</t>
  </si>
  <si>
    <t>Число получателей услуг, удовлетворенных комфортностью предоставления услуг организацией образования</t>
  </si>
  <si>
    <t>Число получателей услуг, которые готовы рекомендовать организацию образования родственникам и знакомым (могли бы ее рекомендовать, если бы была возможность выбора организации)</t>
  </si>
  <si>
    <t>Показатель 5.1 Доля получателей услуг, которые готовы рекомендовать организацию образования родственникам и знакомым (могли бы ее рекомендовать, если бы была возможность выбора организации)</t>
  </si>
  <si>
    <t>Показатель 3.1 Оборудование территории, прилегающей к организации, и ее помещений с учетом доступности для инвалидов</t>
  </si>
  <si>
    <t>Показатель 2.1 Обеспечение в организации комфортных условий для предоставления услуг</t>
  </si>
  <si>
    <t>Показатель 2.3 Доля получателей услуг, удовлетворенных комфортностью условий предоставления услуг</t>
  </si>
  <si>
    <t>Показатель 1.3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"Интернет"</t>
  </si>
  <si>
    <t>Интегральное значение по совокупности общих критериев в части показателей, характеризующих общие критерии оценки</t>
  </si>
  <si>
    <t>1 -  Показатели, характеризующие открытость и доступность информации об организации</t>
  </si>
  <si>
    <t>3 - Показатели, характеризующие доступность услуг для инвалидов</t>
  </si>
  <si>
    <t>4 - Показатели, характеризующие доброжелательность, вежливость работников организации</t>
  </si>
  <si>
    <t>5 - Показатели, характеризующие удовлетворенность условиями оказания услуг</t>
  </si>
  <si>
    <t>1.1</t>
  </si>
  <si>
    <t>1.2</t>
  </si>
  <si>
    <t>1.3</t>
  </si>
  <si>
    <t>2.1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</si>
  <si>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</si>
  <si>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</si>
  <si>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</si>
  <si>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</si>
  <si>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</si>
  <si>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</si>
  <si>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</si>
  <si>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</si>
  <si>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</si>
  <si>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</si>
  <si>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2 - Показатели, характеризующие комфортность условий предоставления услуг</t>
  </si>
  <si>
    <t>К1</t>
  </si>
  <si>
    <t>К2</t>
  </si>
  <si>
    <t>К3</t>
  </si>
  <si>
    <t>К4</t>
  </si>
  <si>
    <t>К5</t>
  </si>
  <si>
    <t>СРЕДНЕЕ ЗНАЧЕНИЕ К1</t>
  </si>
  <si>
    <t>СРЕДНЕЕ ЗНАЧЕНИЕ К2</t>
  </si>
  <si>
    <t>СРЕДНЕЕ ЗНАЧЕНИЕ К3</t>
  </si>
  <si>
    <t>СРЕДНЕЕ ЗНАЧЕНИЕ К4</t>
  </si>
  <si>
    <t>СРЕДНЕЕ ЗНАЧЕНИЕ К5</t>
  </si>
  <si>
    <t>в % в ГС</t>
  </si>
  <si>
    <t>Тип образовательной организации</t>
  </si>
  <si>
    <t>ЗАТО Сибирский</t>
  </si>
  <si>
    <t xml:space="preserve">МБДОУ Центр развития ребенка–«Детский сад ЗАТО Сибирский" </t>
  </si>
  <si>
    <t>Кытмановский район</t>
  </si>
  <si>
    <t>МБДОУ детский сад «Малинка» с.Кытманово</t>
  </si>
  <si>
    <t>Локтевский район</t>
  </si>
  <si>
    <t>МБДОУ "Детский сад "Чайка"</t>
  </si>
  <si>
    <t>МБДОУ «Детский сад «Сказка»</t>
  </si>
  <si>
    <t>Немецкий национальный район</t>
  </si>
  <si>
    <t>МБДОУ - детский сад "Ракета"</t>
  </si>
  <si>
    <t xml:space="preserve">МБДОУ детский сад № 13 «Дюймовочка» </t>
  </si>
  <si>
    <t xml:space="preserve">МБДОУ детский сад № 4 «Одуванчик» </t>
  </si>
  <si>
    <t xml:space="preserve">МБДОУ детский сад комбинированного вида № 8 «Солнышко» </t>
  </si>
  <si>
    <t xml:space="preserve">МБДОУ детский сад общеразвивающего вида № 19 «Ласточка» </t>
  </si>
  <si>
    <t xml:space="preserve">МБДОУ детский сад общеразвивающего вида № 6 «Колобок» </t>
  </si>
  <si>
    <t>МБДОУ детский сад общеразвивающего вида № 9 «Полянка»</t>
  </si>
  <si>
    <t xml:space="preserve">МБДОУ детский сад общеразвивающего вида №11 «Рябинка» </t>
  </si>
  <si>
    <t xml:space="preserve">МБДОУ детский сад присмотра и оздоровления № 17 «Ладушки» </t>
  </si>
  <si>
    <t xml:space="preserve">МБДОУ Центр развития ребёнка - детский сад № 1 «Колокольчик» </t>
  </si>
  <si>
    <t xml:space="preserve">МБДОУ Центр развития ребенка - детский сад № 10 «Радуга» </t>
  </si>
  <si>
    <t>МБДОУ Центр развития ребенка – детский сад № 12 «Звездочка»</t>
  </si>
  <si>
    <t xml:space="preserve">МБДОУ Центр развития ребенка - детский сад № 15 «Парус» </t>
  </si>
  <si>
    <t xml:space="preserve">МБДОУ Центр развития ребенка - детский сад № 20 «Золотой ключик» </t>
  </si>
  <si>
    <t xml:space="preserve">МБДОУ Центр развития ребенка - детский сад № 21 «Малышок» </t>
  </si>
  <si>
    <t>МБДОУ Центр развития ребенка - детский сад № 5 «Теремок»</t>
  </si>
  <si>
    <t>МБДОУ Центр развития ребёнка - детский сад № 7 «Ромашка»</t>
  </si>
  <si>
    <t>Панкрушихинский район</t>
  </si>
  <si>
    <t xml:space="preserve">МКДОУ Панкрушихинский детский сад «Берёзка» </t>
  </si>
  <si>
    <t>МКДОУ Панкрушихинский детский сад «Улыбка»</t>
  </si>
  <si>
    <t>Поспелихинский район</t>
  </si>
  <si>
    <t xml:space="preserve">МКДОУ "Детский сад №3 " Рябинушка " </t>
  </si>
  <si>
    <t xml:space="preserve">МКДОУ «Детский сад №4 «Радуга» </t>
  </si>
  <si>
    <t xml:space="preserve">МКДОУ Ребрихинский детский сад "Ласточка" </t>
  </si>
  <si>
    <t xml:space="preserve">МКДОУ Ребрихинский детский сад "Улыбка" </t>
  </si>
  <si>
    <t>Родинский район</t>
  </si>
  <si>
    <t xml:space="preserve">МКДОУ детский сад "Колокольчик" </t>
  </si>
  <si>
    <t>МКДОУ детский сад «Теремок»</t>
  </si>
  <si>
    <t>Романовский район</t>
  </si>
  <si>
    <t>МБДОУ «Романовский детский сад №1»</t>
  </si>
  <si>
    <t>МБДОУ «Сидоровский детский сад»</t>
  </si>
  <si>
    <t>МБДОУ «Тамбовский детский сад»</t>
  </si>
  <si>
    <t>МАДОУ "Детский сад № 32 "Счастливое детство"</t>
  </si>
  <si>
    <t>МАДОУ "Центр развития ребенка "Детский сад №1 "Жар птица"</t>
  </si>
  <si>
    <t>МАДОУ "Центр развития ребёнка-детский сад №7 "Ярославна"</t>
  </si>
  <si>
    <t>МБДОУ "Детский сад № 12 "Журавлик"</t>
  </si>
  <si>
    <t>МБДОУ "Детский сад № 23 "Малышок"</t>
  </si>
  <si>
    <t>МБДОУ "Детский сад № 24 "Солнышко"</t>
  </si>
  <si>
    <t>МБДОУ "Детский сад № 36 "Колокольчик" города Рубцовска</t>
  </si>
  <si>
    <t>МБДОУ "Детский сад № 37 "Веснянка" города Рубцовска</t>
  </si>
  <si>
    <t>МБДОУ "Детский сад № 47 "Ёлочка"</t>
  </si>
  <si>
    <t>МБДОУ "Детский сад № 74 "Пчёлка"</t>
  </si>
  <si>
    <t>МБДОУ "Детский сад №10 "Гнездышко"</t>
  </si>
  <si>
    <t>МБДОУ "Детский сад №16 "Родничок"</t>
  </si>
  <si>
    <t>МБДОУ "Детский сад №2 "Лучик"</t>
  </si>
  <si>
    <t>МБДОУ "Детский сад №30 "Незабудка"</t>
  </si>
  <si>
    <t>МБДОУ "Детский сад комбинированного вида №19 "Рябинка"</t>
  </si>
  <si>
    <t>МБДОУ "Детский сад комбинированного вида №41 "Золотая рыбка"</t>
  </si>
  <si>
    <t>МБДОУ "Детский сад компенсирующего вида №14 "Василёк"</t>
  </si>
  <si>
    <t xml:space="preserve">МБДОУ "Детский сад общеразвивающего вида №38 "Росинка" </t>
  </si>
  <si>
    <t>МБДОУ "Детский сад общеразвивающего вида №45 "Солнышко"</t>
  </si>
  <si>
    <t>МБДОУ "Детский сад общеразвивающего вида №48 "Ручеек"</t>
  </si>
  <si>
    <t>МБДОУ "Детский сад общеразвивающего вида №49 "Улыбка"</t>
  </si>
  <si>
    <t>МБДОУ "Детский сад общеразвивающего вида №50 "Росточек"</t>
  </si>
  <si>
    <t>МБДОУ "Детский сад присмотра и оздоровления № 46 "Светлячок"</t>
  </si>
  <si>
    <t>МБДОУ "Центр развития ребенка - детский сад №53 "Топтыжка"</t>
  </si>
  <si>
    <t>МБДОУ "Центр развития ребенка - детский сад №56 "Ромашка"</t>
  </si>
  <si>
    <t xml:space="preserve">МБДОУ "Центр развития ребенка-детский сад №54 "Золотой ключик" </t>
  </si>
  <si>
    <t>МБДОУ "Центр развития ребенка-детский сад №55 "Истоки"</t>
  </si>
  <si>
    <t>МБДОУ "Центр развития ребёнка-детский сад №57 "Аленушка"</t>
  </si>
  <si>
    <t>Рубцовский район</t>
  </si>
  <si>
    <t>МБДОУ «Веселоярский детский сад «Сказка»</t>
  </si>
  <si>
    <t>МБДОУ «Детский сад № 43»</t>
  </si>
  <si>
    <t>Смоленский район</t>
  </si>
  <si>
    <t>МБДОУ «Детский сад «Петушок»</t>
  </si>
  <si>
    <t>МБДОУ Детский сад № 2 «Ландыш»</t>
  </si>
  <si>
    <t>Солонешенский район</t>
  </si>
  <si>
    <t>МБДОУ детский сад "Орленок"</t>
  </si>
  <si>
    <t>МБДОУ детский сад "Ручеек"</t>
  </si>
  <si>
    <t>Солтонский район</t>
  </si>
  <si>
    <t xml:space="preserve">МБДОУ детский сад «Солнышко» </t>
  </si>
  <si>
    <t>Табунский район</t>
  </si>
  <si>
    <t xml:space="preserve">МБДОУ «Табунский детский сад «Огонек» </t>
  </si>
  <si>
    <t xml:space="preserve">МКДОУ «Новоозёрский детский сад» </t>
  </si>
  <si>
    <t xml:space="preserve">МКДОУ «Озерский детский сад» </t>
  </si>
  <si>
    <t xml:space="preserve">МКДОУ «Тальменский детский сад №9» </t>
  </si>
  <si>
    <t>Тогульский район</t>
  </si>
  <si>
    <t>МКДОУ "Детский сад "Снежинка"</t>
  </si>
  <si>
    <t>Топчихинский район</t>
  </si>
  <si>
    <t>МКДОУ детский сад «Березка» с.Фунтики</t>
  </si>
  <si>
    <t>МКДОУ детский сад «Солнышко» с.Топчиха</t>
  </si>
  <si>
    <t>Третьяковский район</t>
  </si>
  <si>
    <t xml:space="preserve">МКДОУ «Детский сад «Солнышко» </t>
  </si>
  <si>
    <t xml:space="preserve">МБДОУ "Троицкий детский сад №1 "Родничок" </t>
  </si>
  <si>
    <t>Тюменцевский район</t>
  </si>
  <si>
    <t>МБДОУ Тюменцевский детский сад "Родничок"</t>
  </si>
  <si>
    <t>Угловский район</t>
  </si>
  <si>
    <t>МКДОУ детский сад «Ладушки»</t>
  </si>
  <si>
    <t>МКДОУ детский сад «Ласточка»</t>
  </si>
  <si>
    <t>Усть-Калманский район</t>
  </si>
  <si>
    <t>МБДОУ детский сад «Елочка» с. Усть-Калманка</t>
  </si>
  <si>
    <t>МБДОУ детский сад «Теремок»</t>
  </si>
  <si>
    <t>Усть-Пристанский район</t>
  </si>
  <si>
    <t>МБДОУ «Детский сад «Алёнушка» с. Усть – Чарышская Пристань</t>
  </si>
  <si>
    <t>МБДОУ «Детский сад «Незабудка» с. Усть – Чарышская Пристань</t>
  </si>
  <si>
    <t>МКДОУ «Детский сад «Гнёздышко» с. Коробейниково</t>
  </si>
  <si>
    <t>Хабарский район</t>
  </si>
  <si>
    <t xml:space="preserve">МБДОУ детский сад «Родничок» </t>
  </si>
  <si>
    <t xml:space="preserve">МБДОУ Целинный детский сад "Теремок" </t>
  </si>
  <si>
    <t>Чарышский район</t>
  </si>
  <si>
    <t>МБДОУ детский сад "Берёзка"</t>
  </si>
  <si>
    <t>Шелаболихинский район</t>
  </si>
  <si>
    <t xml:space="preserve">МБДОУ «Шелаболихинский детский сад «Золотая рыбка» </t>
  </si>
  <si>
    <t>Яровое г.</t>
  </si>
  <si>
    <t>МБДОУ – детский сад № 29</t>
  </si>
  <si>
    <t>МБДОУ Центр развития ребенка – детский сад № 28</t>
  </si>
  <si>
    <t>МБДОУ Центр развития ребенка – детский сад № 31</t>
  </si>
  <si>
    <t>МБДОУ Центр развития ребенка – детский сад № 32</t>
  </si>
  <si>
    <t>Дошкольная образовательная организация</t>
  </si>
  <si>
    <t>МБДОУ Целинный детский сад "Теремок"</t>
  </si>
  <si>
    <t xml:space="preserve"> 11 единиц</t>
  </si>
  <si>
    <t>от 0 до 11 единиц</t>
  </si>
  <si>
    <t>от 0 до 41 единиц</t>
  </si>
  <si>
    <t>от 40 до 41 единиц</t>
  </si>
  <si>
    <t>СРЕДНЕЕ ЗНАЧЕНИЕ ПО МО</t>
  </si>
  <si>
    <t>Место в рейтинге</t>
  </si>
  <si>
    <t>Муниципальное образование</t>
  </si>
  <si>
    <t>11-12</t>
  </si>
  <si>
    <t>15-16</t>
  </si>
  <si>
    <t>20-21</t>
  </si>
  <si>
    <t>13-14</t>
  </si>
  <si>
    <t>26-27</t>
  </si>
  <si>
    <t>28-30</t>
  </si>
  <si>
    <t>31-32</t>
  </si>
  <si>
    <t>35-37</t>
  </si>
  <si>
    <t>38-39</t>
  </si>
  <si>
    <t>44-45</t>
  </si>
  <si>
    <t>47-48</t>
  </si>
  <si>
    <t>53-55</t>
  </si>
  <si>
    <t>58-59</t>
  </si>
  <si>
    <t>65-66</t>
  </si>
  <si>
    <t>69-70</t>
  </si>
  <si>
    <t>74-75</t>
  </si>
  <si>
    <t>78-79</t>
  </si>
  <si>
    <t>85-86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</si>
</sst>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i/>
      <sz val="10"/>
      <color indexed="8"/>
      <name val="Times New Roman"/>
      <family val="1"/>
      <charset val="204"/>
    </font>
    <font>
      <i/>
      <u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b/>
      <sz val="11"/>
      <color rgb="FF00206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</cellStyleXfs>
  <cellXfs count="104">
    <xf numFmtId="0" fontId="0" fillId="0" borderId="0" xfId="0"/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14" fillId="0" borderId="0" xfId="0" applyFont="1"/>
    <xf numFmtId="49" fontId="14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8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wrapText="1"/>
    </xf>
    <xf numFmtId="0" fontId="14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9" fontId="14" fillId="0" borderId="1" xfId="5" applyFont="1" applyBorder="1" applyAlignment="1">
      <alignment horizontal="center" vertical="center"/>
    </xf>
    <xf numFmtId="0" fontId="0" fillId="0" borderId="0" xfId="0" applyAlignment="1">
      <alignment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ill="1"/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64" fontId="20" fillId="0" borderId="9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14" fillId="0" borderId="0" xfId="0" applyFont="1" applyFill="1"/>
    <xf numFmtId="49" fontId="1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64" fontId="17" fillId="0" borderId="10" xfId="0" applyNumberFormat="1" applyFont="1" applyFill="1" applyBorder="1" applyAlignment="1">
      <alignment horizontal="center" vertical="center"/>
    </xf>
    <xf numFmtId="164" fontId="16" fillId="0" borderId="10" xfId="0" applyNumberFormat="1" applyFont="1" applyFill="1" applyBorder="1" applyAlignment="1">
      <alignment horizontal="center" vertical="center" wrapText="1"/>
    </xf>
    <xf numFmtId="164" fontId="16" fillId="0" borderId="10" xfId="0" applyNumberFormat="1" applyFont="1" applyFill="1" applyBorder="1" applyAlignment="1">
      <alignment horizontal="center" vertical="center"/>
    </xf>
    <xf numFmtId="164" fontId="17" fillId="0" borderId="11" xfId="0" applyNumberFormat="1" applyFont="1" applyFill="1" applyBorder="1" applyAlignment="1">
      <alignment horizontal="center" vertical="center"/>
    </xf>
    <xf numFmtId="164" fontId="16" fillId="0" borderId="11" xfId="0" applyNumberFormat="1" applyFont="1" applyFill="1" applyBorder="1" applyAlignment="1">
      <alignment horizontal="center" vertical="center" wrapText="1"/>
    </xf>
    <xf numFmtId="164" fontId="16" fillId="0" borderId="11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19" fillId="0" borderId="10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14" fontId="12" fillId="0" borderId="14" xfId="0" applyNumberFormat="1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64" fontId="21" fillId="0" borderId="15" xfId="0" applyNumberFormat="1" applyFont="1" applyBorder="1" applyAlignment="1">
      <alignment horizontal="center" vertical="center" wrapText="1"/>
    </xf>
    <xf numFmtId="164" fontId="21" fillId="0" borderId="14" xfId="0" applyNumberFormat="1" applyFont="1" applyBorder="1" applyAlignment="1">
      <alignment horizontal="center" vertical="center" wrapText="1"/>
    </xf>
    <xf numFmtId="164" fontId="21" fillId="0" borderId="2" xfId="0" applyNumberFormat="1" applyFont="1" applyBorder="1" applyAlignment="1">
      <alignment horizontal="center" vertical="center" wrapText="1"/>
    </xf>
    <xf numFmtId="164" fontId="21" fillId="0" borderId="3" xfId="0" applyNumberFormat="1" applyFont="1" applyBorder="1" applyAlignment="1">
      <alignment horizontal="center" vertical="center" wrapText="1"/>
    </xf>
    <xf numFmtId="164" fontId="21" fillId="0" borderId="3" xfId="0" applyNumberFormat="1" applyFont="1" applyBorder="1" applyAlignment="1">
      <alignment horizontal="center" vertical="center"/>
    </xf>
    <xf numFmtId="164" fontId="21" fillId="0" borderId="14" xfId="0" applyNumberFormat="1" applyFont="1" applyBorder="1" applyAlignment="1">
      <alignment horizontal="center" vertical="center"/>
    </xf>
    <xf numFmtId="164" fontId="21" fillId="0" borderId="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vertical="center" wrapText="1"/>
    </xf>
  </cellXfs>
  <cellStyles count="6">
    <cellStyle name="Гиперссылка 2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3 2" xfId="4" xr:uid="{00000000-0005-0000-0000-000004000000}"/>
    <cellStyle name="Процентный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"/>
  <sheetViews>
    <sheetView tabSelected="1" workbookViewId="0">
      <selection activeCell="C11" sqref="C11"/>
    </sheetView>
  </sheetViews>
  <sheetFormatPr defaultRowHeight="15" x14ac:dyDescent="0.25"/>
  <cols>
    <col min="2" max="2" width="19.28515625" customWidth="1"/>
    <col min="3" max="3" width="21.5703125" customWidth="1"/>
    <col min="4" max="4" width="30" style="45" customWidth="1"/>
    <col min="5" max="8" width="16.28515625" customWidth="1"/>
  </cols>
  <sheetData>
    <row r="1" spans="1:8" ht="45" x14ac:dyDescent="0.25">
      <c r="A1" s="36" t="s">
        <v>69</v>
      </c>
      <c r="B1" s="39" t="s">
        <v>116</v>
      </c>
      <c r="C1" s="36" t="s">
        <v>64</v>
      </c>
      <c r="D1" s="36" t="s">
        <v>65</v>
      </c>
      <c r="E1" s="40" t="s">
        <v>66</v>
      </c>
      <c r="F1" s="40" t="s">
        <v>55</v>
      </c>
      <c r="G1" s="40" t="s">
        <v>0</v>
      </c>
      <c r="H1" s="36" t="s">
        <v>115</v>
      </c>
    </row>
    <row r="2" spans="1:8" ht="45" x14ac:dyDescent="0.25">
      <c r="A2" s="38">
        <v>86</v>
      </c>
      <c r="B2" s="28" t="s">
        <v>233</v>
      </c>
      <c r="C2" s="28" t="s">
        <v>63</v>
      </c>
      <c r="D2" s="41" t="s">
        <v>234</v>
      </c>
      <c r="E2" s="42">
        <v>265</v>
      </c>
      <c r="F2" s="43">
        <v>106</v>
      </c>
      <c r="G2" s="42">
        <v>196</v>
      </c>
      <c r="H2" s="44">
        <f t="shared" ref="H2" si="0">G2/E2</f>
        <v>0.73962264150943391</v>
      </c>
    </row>
  </sheetData>
  <autoFilter ref="A1:H2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S5"/>
  <sheetViews>
    <sheetView workbookViewId="0">
      <selection activeCell="B23" sqref="B23"/>
    </sheetView>
  </sheetViews>
  <sheetFormatPr defaultRowHeight="12.75" x14ac:dyDescent="0.25"/>
  <cols>
    <col min="1" max="1" width="9.140625" style="1"/>
    <col min="2" max="2" width="16.85546875" style="1" customWidth="1"/>
    <col min="3" max="3" width="42.28515625" style="1" customWidth="1"/>
    <col min="4" max="4" width="9.42578125" style="5" customWidth="1"/>
    <col min="5" max="8" width="7.7109375" style="1" customWidth="1"/>
    <col min="9" max="16384" width="9.140625" style="1"/>
  </cols>
  <sheetData>
    <row r="1" spans="1:19" ht="13.15" customHeight="1" x14ac:dyDescent="0.25">
      <c r="A1" s="79" t="s">
        <v>69</v>
      </c>
      <c r="B1" s="79" t="s">
        <v>64</v>
      </c>
      <c r="C1" s="79" t="s">
        <v>65</v>
      </c>
      <c r="D1" s="82" t="s">
        <v>15</v>
      </c>
      <c r="E1" s="82"/>
      <c r="F1" s="82"/>
      <c r="G1" s="82"/>
      <c r="H1" s="82"/>
      <c r="I1" s="82"/>
      <c r="J1" s="83" t="s">
        <v>3</v>
      </c>
      <c r="K1" s="83"/>
      <c r="L1" s="83"/>
      <c r="M1" s="82" t="s">
        <v>84</v>
      </c>
      <c r="N1" s="82"/>
      <c r="O1" s="82"/>
      <c r="P1" s="82"/>
      <c r="Q1" s="82"/>
      <c r="R1" s="82"/>
    </row>
    <row r="2" spans="1:19" ht="13.5" x14ac:dyDescent="0.25">
      <c r="A2" s="80"/>
      <c r="B2" s="80"/>
      <c r="C2" s="80"/>
      <c r="D2" s="84" t="s">
        <v>10</v>
      </c>
      <c r="E2" s="84"/>
      <c r="F2" s="84" t="s">
        <v>11</v>
      </c>
      <c r="G2" s="85"/>
      <c r="H2" s="7"/>
      <c r="I2" s="7"/>
      <c r="J2" s="83"/>
      <c r="K2" s="83"/>
      <c r="L2" s="83"/>
      <c r="M2" s="86" t="s">
        <v>12</v>
      </c>
      <c r="N2" s="84"/>
      <c r="O2" s="84" t="s">
        <v>13</v>
      </c>
      <c r="P2" s="84"/>
      <c r="Q2" s="7"/>
      <c r="R2" s="11"/>
      <c r="S2" s="12"/>
    </row>
    <row r="3" spans="1:19" ht="168" customHeight="1" x14ac:dyDescent="0.25">
      <c r="A3" s="80"/>
      <c r="B3" s="80"/>
      <c r="C3" s="80"/>
      <c r="D3" s="35" t="s">
        <v>48</v>
      </c>
      <c r="E3" s="35" t="s">
        <v>49</v>
      </c>
      <c r="F3" s="35" t="s">
        <v>16</v>
      </c>
      <c r="G3" s="23" t="s">
        <v>50</v>
      </c>
      <c r="H3" s="15" t="s">
        <v>1</v>
      </c>
      <c r="I3" s="15" t="s">
        <v>2</v>
      </c>
      <c r="J3" s="50" t="s">
        <v>51</v>
      </c>
      <c r="K3" s="15" t="s">
        <v>4</v>
      </c>
      <c r="L3" s="15" t="s">
        <v>5</v>
      </c>
      <c r="M3" s="35" t="s">
        <v>52</v>
      </c>
      <c r="N3" s="35" t="s">
        <v>6</v>
      </c>
      <c r="O3" s="35" t="s">
        <v>53</v>
      </c>
      <c r="P3" s="35" t="s">
        <v>6</v>
      </c>
      <c r="Q3" s="15" t="s">
        <v>7</v>
      </c>
      <c r="R3" s="52" t="s">
        <v>8</v>
      </c>
      <c r="S3" s="53" t="s">
        <v>9</v>
      </c>
    </row>
    <row r="4" spans="1:19" ht="38.25" x14ac:dyDescent="0.25">
      <c r="A4" s="81"/>
      <c r="B4" s="81"/>
      <c r="C4" s="81"/>
      <c r="D4" s="3" t="s">
        <v>235</v>
      </c>
      <c r="E4" s="3" t="s">
        <v>236</v>
      </c>
      <c r="F4" s="3" t="s">
        <v>238</v>
      </c>
      <c r="G4" s="3" t="s">
        <v>237</v>
      </c>
      <c r="H4" s="6">
        <v>100</v>
      </c>
      <c r="I4" s="6">
        <f>H4*0.3</f>
        <v>30</v>
      </c>
      <c r="J4" s="13" t="s">
        <v>17</v>
      </c>
      <c r="K4" s="4">
        <v>100</v>
      </c>
      <c r="L4" s="4">
        <f>K4*0.3</f>
        <v>30</v>
      </c>
      <c r="M4" s="8"/>
      <c r="N4" s="8"/>
      <c r="O4" s="8"/>
      <c r="P4" s="8"/>
      <c r="Q4" s="4">
        <v>100</v>
      </c>
      <c r="R4" s="4">
        <f>Q4*0.4</f>
        <v>40</v>
      </c>
      <c r="S4" s="17">
        <f>I4+L4+R4</f>
        <v>100</v>
      </c>
    </row>
    <row r="5" spans="1:19" x14ac:dyDescent="0.25">
      <c r="A5" s="48">
        <v>86</v>
      </c>
      <c r="B5" s="48" t="s">
        <v>63</v>
      </c>
      <c r="C5" s="2" t="s">
        <v>223</v>
      </c>
      <c r="D5" s="48">
        <v>12</v>
      </c>
      <c r="E5" s="48">
        <v>11</v>
      </c>
      <c r="F5" s="48">
        <v>41</v>
      </c>
      <c r="G5" s="48">
        <v>37</v>
      </c>
      <c r="H5" s="9">
        <v>91</v>
      </c>
      <c r="I5" s="10">
        <v>27.3</v>
      </c>
      <c r="J5" s="48">
        <v>5</v>
      </c>
      <c r="K5" s="10">
        <v>100</v>
      </c>
      <c r="L5" s="10">
        <v>30</v>
      </c>
      <c r="M5" s="48">
        <v>195</v>
      </c>
      <c r="N5" s="48">
        <v>196</v>
      </c>
      <c r="O5" s="48">
        <v>153</v>
      </c>
      <c r="P5" s="48">
        <v>154</v>
      </c>
      <c r="Q5" s="10">
        <v>99.4</v>
      </c>
      <c r="R5" s="10">
        <v>39.799999999999997</v>
      </c>
      <c r="S5" s="10">
        <f t="shared" ref="S5" si="0">I5+L5+R5</f>
        <v>97.1</v>
      </c>
    </row>
  </sheetData>
  <autoFilter ref="A4:S5" xr:uid="{00000000-0009-0000-0000-000001000000}"/>
  <mergeCells count="10">
    <mergeCell ref="M1:R1"/>
    <mergeCell ref="D2:E2"/>
    <mergeCell ref="F2:G2"/>
    <mergeCell ref="M2:N2"/>
    <mergeCell ref="O2:P2"/>
    <mergeCell ref="A1:A4"/>
    <mergeCell ref="B1:B4"/>
    <mergeCell ref="C1:C4"/>
    <mergeCell ref="D1:I1"/>
    <mergeCell ref="J1:L2"/>
  </mergeCells>
  <printOptions horizontalCentered="1"/>
  <pageMargins left="0.5" right="0.39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K4"/>
  <sheetViews>
    <sheetView workbookViewId="0">
      <selection activeCell="S2" sqref="S2"/>
    </sheetView>
  </sheetViews>
  <sheetFormatPr defaultRowHeight="12.75" x14ac:dyDescent="0.25"/>
  <cols>
    <col min="1" max="1" width="9.140625" style="1"/>
    <col min="2" max="2" width="16.85546875" style="1" customWidth="1"/>
    <col min="3" max="3" width="42.28515625" style="1" customWidth="1"/>
    <col min="4" max="4" width="9.140625" style="1"/>
    <col min="5" max="6" width="9.28515625" style="1" customWidth="1"/>
    <col min="7" max="16384" width="9.140625" style="1"/>
  </cols>
  <sheetData>
    <row r="1" spans="1:11" x14ac:dyDescent="0.25">
      <c r="A1" s="79" t="s">
        <v>69</v>
      </c>
      <c r="B1" s="79" t="s">
        <v>64</v>
      </c>
      <c r="C1" s="79" t="s">
        <v>65</v>
      </c>
      <c r="D1" s="87" t="s">
        <v>82</v>
      </c>
      <c r="E1" s="88"/>
      <c r="F1" s="86"/>
      <c r="G1" s="87" t="s">
        <v>83</v>
      </c>
      <c r="H1" s="88"/>
      <c r="I1" s="88"/>
      <c r="J1" s="86"/>
      <c r="K1" s="20"/>
    </row>
    <row r="2" spans="1:11" ht="178.5" x14ac:dyDescent="0.25">
      <c r="A2" s="80"/>
      <c r="B2" s="80"/>
      <c r="C2" s="80"/>
      <c r="D2" s="23" t="s">
        <v>18</v>
      </c>
      <c r="E2" s="15" t="s">
        <v>19</v>
      </c>
      <c r="F2" s="15" t="s">
        <v>20</v>
      </c>
      <c r="G2" s="35" t="s">
        <v>78</v>
      </c>
      <c r="H2" s="23" t="s">
        <v>21</v>
      </c>
      <c r="I2" s="15" t="s">
        <v>22</v>
      </c>
      <c r="J2" s="15" t="s">
        <v>23</v>
      </c>
      <c r="K2" s="21" t="s">
        <v>9</v>
      </c>
    </row>
    <row r="3" spans="1:11" ht="25.5" x14ac:dyDescent="0.25">
      <c r="A3" s="81"/>
      <c r="B3" s="81"/>
      <c r="C3" s="81"/>
      <c r="D3" s="13" t="s">
        <v>24</v>
      </c>
      <c r="E3" s="6">
        <v>100</v>
      </c>
      <c r="F3" s="6">
        <v>50</v>
      </c>
      <c r="G3" s="16"/>
      <c r="H3" s="16"/>
      <c r="I3" s="17">
        <v>100</v>
      </c>
      <c r="J3" s="17">
        <v>50</v>
      </c>
      <c r="K3" s="17">
        <v>100</v>
      </c>
    </row>
    <row r="4" spans="1:11" x14ac:dyDescent="0.25">
      <c r="A4" s="48">
        <v>86</v>
      </c>
      <c r="B4" s="48" t="s">
        <v>63</v>
      </c>
      <c r="C4" s="2" t="s">
        <v>223</v>
      </c>
      <c r="D4" s="19">
        <v>6</v>
      </c>
      <c r="E4" s="14">
        <v>100</v>
      </c>
      <c r="F4" s="14">
        <f t="shared" ref="F4" si="0">E4*0.5</f>
        <v>50</v>
      </c>
      <c r="G4" s="48">
        <v>191</v>
      </c>
      <c r="H4" s="22">
        <v>196</v>
      </c>
      <c r="I4" s="10">
        <v>97.4</v>
      </c>
      <c r="J4" s="10">
        <v>48.7</v>
      </c>
      <c r="K4" s="10">
        <f t="shared" ref="K4" si="1">F4+J4</f>
        <v>98.7</v>
      </c>
    </row>
  </sheetData>
  <autoFilter ref="A3:K4" xr:uid="{00000000-0009-0000-0000-000002000000}"/>
  <mergeCells count="5">
    <mergeCell ref="A1:A3"/>
    <mergeCell ref="B1:B3"/>
    <mergeCell ref="C1:C3"/>
    <mergeCell ref="D1:F1"/>
    <mergeCell ref="G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N4"/>
  <sheetViews>
    <sheetView workbookViewId="0">
      <selection activeCell="C15" sqref="C15"/>
    </sheetView>
  </sheetViews>
  <sheetFormatPr defaultRowHeight="12.75" x14ac:dyDescent="0.25"/>
  <cols>
    <col min="1" max="1" width="9.140625" style="1"/>
    <col min="2" max="2" width="16.85546875" style="1" customWidth="1"/>
    <col min="3" max="3" width="42.28515625" style="1" customWidth="1"/>
    <col min="4" max="4" width="10.85546875" style="1" customWidth="1"/>
    <col min="5" max="16384" width="9.140625" style="1"/>
  </cols>
  <sheetData>
    <row r="1" spans="1:14" x14ac:dyDescent="0.25">
      <c r="A1" s="79" t="s">
        <v>69</v>
      </c>
      <c r="B1" s="79" t="s">
        <v>64</v>
      </c>
      <c r="C1" s="79" t="s">
        <v>65</v>
      </c>
      <c r="D1" s="87" t="s">
        <v>81</v>
      </c>
      <c r="E1" s="88"/>
      <c r="F1" s="86"/>
      <c r="G1" s="87" t="s">
        <v>27</v>
      </c>
      <c r="H1" s="88"/>
      <c r="I1" s="86"/>
      <c r="J1" s="87" t="s">
        <v>31</v>
      </c>
      <c r="K1" s="88"/>
      <c r="L1" s="88"/>
      <c r="M1" s="86"/>
      <c r="N1" s="18"/>
    </row>
    <row r="2" spans="1:14" ht="165.75" x14ac:dyDescent="0.25">
      <c r="A2" s="80"/>
      <c r="B2" s="80"/>
      <c r="C2" s="80"/>
      <c r="D2" s="23" t="s">
        <v>54</v>
      </c>
      <c r="E2" s="15" t="s">
        <v>25</v>
      </c>
      <c r="F2" s="15" t="s">
        <v>26</v>
      </c>
      <c r="G2" s="23" t="s">
        <v>28</v>
      </c>
      <c r="H2" s="15" t="s">
        <v>29</v>
      </c>
      <c r="I2" s="15" t="s">
        <v>30</v>
      </c>
      <c r="J2" s="35" t="s">
        <v>34</v>
      </c>
      <c r="K2" s="23" t="s">
        <v>35</v>
      </c>
      <c r="L2" s="15" t="s">
        <v>32</v>
      </c>
      <c r="M2" s="21" t="s">
        <v>33</v>
      </c>
      <c r="N2" s="21" t="s">
        <v>9</v>
      </c>
    </row>
    <row r="3" spans="1:14" ht="25.5" x14ac:dyDescent="0.25">
      <c r="A3" s="81"/>
      <c r="B3" s="81"/>
      <c r="C3" s="81"/>
      <c r="D3" s="13" t="s">
        <v>24</v>
      </c>
      <c r="E3" s="15">
        <v>100</v>
      </c>
      <c r="F3" s="15">
        <v>30</v>
      </c>
      <c r="G3" s="13" t="s">
        <v>24</v>
      </c>
      <c r="H3" s="15">
        <v>100</v>
      </c>
      <c r="I3" s="15">
        <v>40</v>
      </c>
      <c r="J3" s="16"/>
      <c r="K3" s="16"/>
      <c r="L3" s="15">
        <v>100</v>
      </c>
      <c r="M3" s="21">
        <v>30</v>
      </c>
      <c r="N3" s="21">
        <v>100</v>
      </c>
    </row>
    <row r="4" spans="1:14" x14ac:dyDescent="0.25">
      <c r="A4" s="50">
        <v>86</v>
      </c>
      <c r="B4" s="50" t="s">
        <v>63</v>
      </c>
      <c r="C4" s="2" t="s">
        <v>223</v>
      </c>
      <c r="D4" s="35">
        <v>4</v>
      </c>
      <c r="E4" s="10">
        <v>80</v>
      </c>
      <c r="F4" s="10">
        <v>24</v>
      </c>
      <c r="G4" s="35">
        <v>3</v>
      </c>
      <c r="H4" s="10">
        <v>60</v>
      </c>
      <c r="I4" s="10">
        <v>24</v>
      </c>
      <c r="J4" s="50">
        <v>0</v>
      </c>
      <c r="K4" s="50">
        <v>0</v>
      </c>
      <c r="L4" s="10">
        <v>0</v>
      </c>
      <c r="M4" s="10">
        <v>0</v>
      </c>
      <c r="N4" s="10">
        <f t="shared" ref="N4" si="0">F4+I4+M4</f>
        <v>48</v>
      </c>
    </row>
  </sheetData>
  <autoFilter ref="A3:N4" xr:uid="{00000000-0009-0000-0000-000003000000}"/>
  <mergeCells count="6">
    <mergeCell ref="J1:M1"/>
    <mergeCell ref="A1:A3"/>
    <mergeCell ref="B1:B3"/>
    <mergeCell ref="C1:C3"/>
    <mergeCell ref="D1:F1"/>
    <mergeCell ref="G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P4"/>
  <sheetViews>
    <sheetView zoomScale="90" zoomScaleNormal="90" workbookViewId="0">
      <selection activeCell="C22" sqref="C22"/>
    </sheetView>
  </sheetViews>
  <sheetFormatPr defaultRowHeight="12.75" x14ac:dyDescent="0.25"/>
  <cols>
    <col min="1" max="1" width="9.140625" style="1"/>
    <col min="2" max="2" width="16.85546875" style="1" customWidth="1"/>
    <col min="3" max="3" width="42.28515625" style="1" customWidth="1"/>
    <col min="4" max="16" width="16.85546875" style="1" customWidth="1"/>
    <col min="17" max="16384" width="9.140625" style="1"/>
  </cols>
  <sheetData>
    <row r="1" spans="1:16" ht="13.9" customHeight="1" x14ac:dyDescent="0.25">
      <c r="A1" s="79" t="s">
        <v>69</v>
      </c>
      <c r="B1" s="79" t="s">
        <v>64</v>
      </c>
      <c r="C1" s="79" t="s">
        <v>65</v>
      </c>
      <c r="D1" s="87" t="s">
        <v>67</v>
      </c>
      <c r="E1" s="88"/>
      <c r="F1" s="88"/>
      <c r="G1" s="86"/>
      <c r="H1" s="87" t="s">
        <v>68</v>
      </c>
      <c r="I1" s="88"/>
      <c r="J1" s="88"/>
      <c r="K1" s="86"/>
      <c r="L1" s="87" t="s">
        <v>74</v>
      </c>
      <c r="M1" s="88"/>
      <c r="N1" s="88"/>
      <c r="O1" s="86"/>
      <c r="P1" s="20"/>
    </row>
    <row r="2" spans="1:16" ht="68.45" customHeight="1" x14ac:dyDescent="0.25">
      <c r="A2" s="80"/>
      <c r="B2" s="80"/>
      <c r="C2" s="80"/>
      <c r="D2" s="35" t="s">
        <v>75</v>
      </c>
      <c r="E2" s="23" t="s">
        <v>21</v>
      </c>
      <c r="F2" s="15" t="s">
        <v>36</v>
      </c>
      <c r="G2" s="15" t="s">
        <v>37</v>
      </c>
      <c r="H2" s="35" t="s">
        <v>76</v>
      </c>
      <c r="I2" s="23" t="s">
        <v>21</v>
      </c>
      <c r="J2" s="15" t="s">
        <v>38</v>
      </c>
      <c r="K2" s="15" t="s">
        <v>39</v>
      </c>
      <c r="L2" s="48" t="s">
        <v>77</v>
      </c>
      <c r="M2" s="23" t="s">
        <v>21</v>
      </c>
      <c r="N2" s="15" t="s">
        <v>40</v>
      </c>
      <c r="O2" s="15" t="s">
        <v>41</v>
      </c>
      <c r="P2" s="21" t="s">
        <v>9</v>
      </c>
    </row>
    <row r="3" spans="1:16" ht="13.5" x14ac:dyDescent="0.25">
      <c r="A3" s="81"/>
      <c r="B3" s="81"/>
      <c r="C3" s="81"/>
      <c r="D3" s="16"/>
      <c r="E3" s="16"/>
      <c r="F3" s="6">
        <v>100</v>
      </c>
      <c r="G3" s="6">
        <v>40</v>
      </c>
      <c r="H3" s="16"/>
      <c r="I3" s="16"/>
      <c r="J3" s="6">
        <v>100</v>
      </c>
      <c r="K3" s="6">
        <v>40</v>
      </c>
      <c r="L3" s="16"/>
      <c r="M3" s="16"/>
      <c r="N3" s="6">
        <v>100</v>
      </c>
      <c r="O3" s="6">
        <v>20</v>
      </c>
      <c r="P3" s="17">
        <v>100</v>
      </c>
    </row>
    <row r="4" spans="1:16" x14ac:dyDescent="0.25">
      <c r="A4" s="48">
        <v>86</v>
      </c>
      <c r="B4" s="48" t="s">
        <v>63</v>
      </c>
      <c r="C4" s="2" t="s">
        <v>223</v>
      </c>
      <c r="D4" s="48">
        <v>193</v>
      </c>
      <c r="E4" s="22">
        <v>196</v>
      </c>
      <c r="F4" s="10">
        <v>98.5</v>
      </c>
      <c r="G4" s="10">
        <v>39.4</v>
      </c>
      <c r="H4" s="48">
        <v>193</v>
      </c>
      <c r="I4" s="22">
        <v>196</v>
      </c>
      <c r="J4" s="10">
        <v>98.5</v>
      </c>
      <c r="K4" s="10">
        <v>39.4</v>
      </c>
      <c r="L4" s="48">
        <v>176</v>
      </c>
      <c r="M4" s="48">
        <v>176</v>
      </c>
      <c r="N4" s="10">
        <v>100</v>
      </c>
      <c r="O4" s="10">
        <v>20</v>
      </c>
      <c r="P4" s="10">
        <f t="shared" ref="P4" si="0">G4+K4+O4</f>
        <v>98.8</v>
      </c>
    </row>
  </sheetData>
  <autoFilter ref="A2:P4" xr:uid="{00000000-0009-0000-0000-000004000000}"/>
  <mergeCells count="6">
    <mergeCell ref="L1:O1"/>
    <mergeCell ref="A1:A3"/>
    <mergeCell ref="B1:B3"/>
    <mergeCell ref="C1:C3"/>
    <mergeCell ref="D1:G1"/>
    <mergeCell ref="H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P4"/>
  <sheetViews>
    <sheetView workbookViewId="0">
      <selection activeCell="E22" sqref="E22"/>
    </sheetView>
  </sheetViews>
  <sheetFormatPr defaultRowHeight="12.75" x14ac:dyDescent="0.25"/>
  <cols>
    <col min="1" max="1" width="9.140625" style="1"/>
    <col min="2" max="2" width="16.85546875" style="1" customWidth="1"/>
    <col min="3" max="3" width="42.28515625" style="1" customWidth="1"/>
    <col min="4" max="4" width="10.42578125" style="1" customWidth="1"/>
    <col min="5" max="7" width="8.85546875" style="1" customWidth="1"/>
    <col min="8" max="15" width="9.140625" style="1"/>
    <col min="16" max="16" width="10.28515625" style="1" customWidth="1"/>
    <col min="17" max="16384" width="9.140625" style="1"/>
  </cols>
  <sheetData>
    <row r="1" spans="1:16" ht="74.45" customHeight="1" x14ac:dyDescent="0.25">
      <c r="A1" s="83" t="s">
        <v>69</v>
      </c>
      <c r="B1" s="83" t="s">
        <v>64</v>
      </c>
      <c r="C1" s="83" t="s">
        <v>65</v>
      </c>
      <c r="D1" s="84" t="s">
        <v>80</v>
      </c>
      <c r="E1" s="84"/>
      <c r="F1" s="84"/>
      <c r="G1" s="84"/>
      <c r="H1" s="84" t="s">
        <v>70</v>
      </c>
      <c r="I1" s="84"/>
      <c r="J1" s="84"/>
      <c r="K1" s="84"/>
      <c r="L1" s="84" t="s">
        <v>71</v>
      </c>
      <c r="M1" s="84"/>
      <c r="N1" s="84"/>
      <c r="O1" s="84"/>
      <c r="P1" s="89" t="s">
        <v>9</v>
      </c>
    </row>
    <row r="2" spans="1:16" ht="168" customHeight="1" x14ac:dyDescent="0.25">
      <c r="A2" s="83"/>
      <c r="B2" s="83"/>
      <c r="C2" s="83"/>
      <c r="D2" s="35" t="s">
        <v>79</v>
      </c>
      <c r="E2" s="35" t="s">
        <v>21</v>
      </c>
      <c r="F2" s="47" t="s">
        <v>42</v>
      </c>
      <c r="G2" s="47" t="s">
        <v>43</v>
      </c>
      <c r="H2" s="35" t="s">
        <v>72</v>
      </c>
      <c r="I2" s="35" t="s">
        <v>21</v>
      </c>
      <c r="J2" s="47" t="s">
        <v>44</v>
      </c>
      <c r="K2" s="47" t="s">
        <v>45</v>
      </c>
      <c r="L2" s="35" t="s">
        <v>73</v>
      </c>
      <c r="M2" s="35" t="s">
        <v>21</v>
      </c>
      <c r="N2" s="47" t="s">
        <v>46</v>
      </c>
      <c r="O2" s="47" t="s">
        <v>47</v>
      </c>
      <c r="P2" s="90"/>
    </row>
    <row r="3" spans="1:16" x14ac:dyDescent="0.25">
      <c r="A3" s="83"/>
      <c r="B3" s="83"/>
      <c r="C3" s="83"/>
      <c r="D3" s="16"/>
      <c r="E3" s="16"/>
      <c r="F3" s="47">
        <v>100</v>
      </c>
      <c r="G3" s="47">
        <v>30</v>
      </c>
      <c r="H3" s="16"/>
      <c r="I3" s="16"/>
      <c r="J3" s="47">
        <v>100</v>
      </c>
      <c r="K3" s="47">
        <v>20</v>
      </c>
      <c r="L3" s="16"/>
      <c r="M3" s="16"/>
      <c r="N3" s="47">
        <v>100</v>
      </c>
      <c r="O3" s="47">
        <v>50</v>
      </c>
      <c r="P3" s="46">
        <v>100</v>
      </c>
    </row>
    <row r="4" spans="1:16" ht="12" customHeight="1" x14ac:dyDescent="0.25">
      <c r="A4" s="48">
        <v>86</v>
      </c>
      <c r="B4" s="48" t="s">
        <v>63</v>
      </c>
      <c r="C4" s="2" t="s">
        <v>223</v>
      </c>
      <c r="D4" s="48">
        <v>190</v>
      </c>
      <c r="E4" s="22">
        <v>196</v>
      </c>
      <c r="F4" s="10">
        <v>96.9</v>
      </c>
      <c r="G4" s="10">
        <v>29.1</v>
      </c>
      <c r="H4" s="48">
        <v>192</v>
      </c>
      <c r="I4" s="22">
        <v>196</v>
      </c>
      <c r="J4" s="10">
        <v>98</v>
      </c>
      <c r="K4" s="10">
        <v>19.600000000000001</v>
      </c>
      <c r="L4" s="48">
        <v>193</v>
      </c>
      <c r="M4" s="22">
        <v>196</v>
      </c>
      <c r="N4" s="10">
        <v>98.5</v>
      </c>
      <c r="O4" s="10">
        <v>49.3</v>
      </c>
      <c r="P4" s="10">
        <f>G4+K4+O4</f>
        <v>98</v>
      </c>
    </row>
  </sheetData>
  <mergeCells count="7">
    <mergeCell ref="P1:P2"/>
    <mergeCell ref="A1:A3"/>
    <mergeCell ref="B1:B3"/>
    <mergeCell ref="C1:C3"/>
    <mergeCell ref="D1:G1"/>
    <mergeCell ref="H1:K1"/>
    <mergeCell ref="L1:O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5"/>
  <sheetViews>
    <sheetView workbookViewId="0">
      <selection activeCell="H20" sqref="H20"/>
    </sheetView>
  </sheetViews>
  <sheetFormatPr defaultColWidth="8.85546875" defaultRowHeight="15" x14ac:dyDescent="0.25"/>
  <cols>
    <col min="1" max="1" width="9.140625" style="31" customWidth="1"/>
    <col min="2" max="2" width="16.85546875" style="31" customWidth="1"/>
    <col min="3" max="3" width="42.28515625" style="31" customWidth="1"/>
    <col min="4" max="4" width="21.7109375" style="25" customWidth="1"/>
    <col min="5" max="16384" width="8.85546875" style="25"/>
  </cols>
  <sheetData>
    <row r="1" spans="1:23" ht="64.150000000000006" customHeight="1" x14ac:dyDescent="0.25">
      <c r="A1" s="100" t="s">
        <v>69</v>
      </c>
      <c r="B1" s="100" t="s">
        <v>64</v>
      </c>
      <c r="C1" s="100" t="s">
        <v>65</v>
      </c>
      <c r="D1" s="79" t="s">
        <v>85</v>
      </c>
      <c r="E1" s="100" t="s">
        <v>86</v>
      </c>
      <c r="F1" s="100"/>
      <c r="G1" s="100"/>
      <c r="H1" s="100"/>
      <c r="I1" s="100" t="s">
        <v>104</v>
      </c>
      <c r="J1" s="100"/>
      <c r="K1" s="100"/>
      <c r="L1" s="100" t="s">
        <v>87</v>
      </c>
      <c r="M1" s="100"/>
      <c r="N1" s="100"/>
      <c r="O1" s="100"/>
      <c r="P1" s="100" t="s">
        <v>88</v>
      </c>
      <c r="Q1" s="100"/>
      <c r="R1" s="100"/>
      <c r="S1" s="100"/>
      <c r="T1" s="100" t="s">
        <v>89</v>
      </c>
      <c r="U1" s="100"/>
      <c r="V1" s="100"/>
      <c r="W1" s="100"/>
    </row>
    <row r="2" spans="1:23" s="26" customFormat="1" x14ac:dyDescent="0.25">
      <c r="A2" s="100"/>
      <c r="B2" s="100"/>
      <c r="C2" s="100"/>
      <c r="D2" s="81"/>
      <c r="E2" s="24" t="s">
        <v>90</v>
      </c>
      <c r="F2" s="24" t="s">
        <v>91</v>
      </c>
      <c r="G2" s="24" t="s">
        <v>92</v>
      </c>
      <c r="H2" s="24" t="s">
        <v>105</v>
      </c>
      <c r="I2" s="24" t="s">
        <v>93</v>
      </c>
      <c r="J2" s="24" t="s">
        <v>94</v>
      </c>
      <c r="K2" s="24" t="s">
        <v>106</v>
      </c>
      <c r="L2" s="24" t="s">
        <v>95</v>
      </c>
      <c r="M2" s="24" t="s">
        <v>96</v>
      </c>
      <c r="N2" s="24" t="s">
        <v>97</v>
      </c>
      <c r="O2" s="24" t="s">
        <v>107</v>
      </c>
      <c r="P2" s="24" t="s">
        <v>98</v>
      </c>
      <c r="Q2" s="24" t="s">
        <v>99</v>
      </c>
      <c r="R2" s="24" t="s">
        <v>100</v>
      </c>
      <c r="S2" s="24" t="s">
        <v>108</v>
      </c>
      <c r="T2" s="24" t="s">
        <v>101</v>
      </c>
      <c r="U2" s="24" t="s">
        <v>102</v>
      </c>
      <c r="V2" s="24" t="s">
        <v>103</v>
      </c>
      <c r="W2" s="24" t="s">
        <v>109</v>
      </c>
    </row>
    <row r="3" spans="1:23" ht="15.75" thickBot="1" x14ac:dyDescent="0.3">
      <c r="A3" s="100"/>
      <c r="B3" s="100"/>
      <c r="C3" s="100"/>
      <c r="D3" s="32" t="s">
        <v>14</v>
      </c>
      <c r="E3" s="32">
        <v>30</v>
      </c>
      <c r="F3" s="32">
        <v>30</v>
      </c>
      <c r="G3" s="32">
        <v>40</v>
      </c>
      <c r="H3" s="32">
        <v>100</v>
      </c>
      <c r="I3" s="32">
        <v>50</v>
      </c>
      <c r="J3" s="32">
        <v>50</v>
      </c>
      <c r="K3" s="32">
        <v>100</v>
      </c>
      <c r="L3" s="32">
        <v>30</v>
      </c>
      <c r="M3" s="32">
        <v>40</v>
      </c>
      <c r="N3" s="32">
        <v>30</v>
      </c>
      <c r="O3" s="32">
        <v>100</v>
      </c>
      <c r="P3" s="32">
        <v>40</v>
      </c>
      <c r="Q3" s="32">
        <v>40</v>
      </c>
      <c r="R3" s="32">
        <v>20</v>
      </c>
      <c r="S3" s="32">
        <v>100</v>
      </c>
      <c r="T3" s="32">
        <v>30</v>
      </c>
      <c r="U3" s="32">
        <v>20</v>
      </c>
      <c r="V3" s="32">
        <v>50</v>
      </c>
      <c r="W3" s="32">
        <v>100</v>
      </c>
    </row>
    <row r="4" spans="1:23" ht="19.5" thickBot="1" x14ac:dyDescent="0.3">
      <c r="A4" s="27">
        <v>86</v>
      </c>
      <c r="B4" s="51" t="s">
        <v>63</v>
      </c>
      <c r="C4" s="28" t="s">
        <v>223</v>
      </c>
      <c r="D4" s="34">
        <v>88.1</v>
      </c>
      <c r="E4" s="30">
        <v>27.3</v>
      </c>
      <c r="F4" s="29">
        <v>30</v>
      </c>
      <c r="G4" s="30">
        <v>39.799999999999997</v>
      </c>
      <c r="H4" s="33">
        <f t="shared" ref="H4" si="0">SUM(E4:G4)</f>
        <v>97.1</v>
      </c>
      <c r="I4" s="30">
        <v>50</v>
      </c>
      <c r="J4" s="29">
        <v>48.7</v>
      </c>
      <c r="K4" s="33">
        <f t="shared" ref="K4" si="1">SUM(I4:J4)</f>
        <v>98.7</v>
      </c>
      <c r="L4" s="33">
        <v>24</v>
      </c>
      <c r="M4" s="33">
        <v>24</v>
      </c>
      <c r="N4" s="29">
        <v>0</v>
      </c>
      <c r="O4" s="33">
        <f t="shared" ref="O4" si="2">SUM(L4:N4)</f>
        <v>48</v>
      </c>
      <c r="P4" s="29">
        <v>39.4</v>
      </c>
      <c r="Q4" s="29">
        <v>39.4</v>
      </c>
      <c r="R4" s="29">
        <v>20</v>
      </c>
      <c r="S4" s="33">
        <f t="shared" ref="S4" si="3">SUM(P4:R4)</f>
        <v>98.8</v>
      </c>
      <c r="T4" s="29">
        <v>29.1</v>
      </c>
      <c r="U4" s="29">
        <v>19.600000000000001</v>
      </c>
      <c r="V4" s="29">
        <v>49.3</v>
      </c>
      <c r="W4" s="33">
        <f t="shared" ref="W4" si="4">SUM(T4:V4)</f>
        <v>98</v>
      </c>
    </row>
    <row r="5" spans="1:23" s="37" customFormat="1" ht="29.25" customHeight="1" thickBot="1" x14ac:dyDescent="0.3">
      <c r="A5" s="91" t="s">
        <v>63</v>
      </c>
      <c r="B5" s="92"/>
      <c r="C5" s="103" t="s">
        <v>239</v>
      </c>
      <c r="D5" s="54">
        <v>88.1</v>
      </c>
      <c r="E5" s="93" t="s">
        <v>110</v>
      </c>
      <c r="F5" s="94"/>
      <c r="G5" s="95"/>
      <c r="H5" s="55">
        <v>97.1</v>
      </c>
      <c r="I5" s="96" t="s">
        <v>111</v>
      </c>
      <c r="J5" s="95"/>
      <c r="K5" s="55">
        <v>98.7</v>
      </c>
      <c r="L5" s="97" t="s">
        <v>112</v>
      </c>
      <c r="M5" s="98"/>
      <c r="N5" s="99"/>
      <c r="O5" s="55">
        <v>48</v>
      </c>
      <c r="P5" s="96" t="s">
        <v>113</v>
      </c>
      <c r="Q5" s="94"/>
      <c r="R5" s="95"/>
      <c r="S5" s="55">
        <v>98.8</v>
      </c>
      <c r="T5" s="96" t="s">
        <v>114</v>
      </c>
      <c r="U5" s="94"/>
      <c r="V5" s="95"/>
      <c r="W5" s="55">
        <v>98</v>
      </c>
    </row>
  </sheetData>
  <autoFilter ref="A3:W5" xr:uid="{00000000-0009-0000-0000-000006000000}"/>
  <mergeCells count="15">
    <mergeCell ref="L1:O1"/>
    <mergeCell ref="P1:S1"/>
    <mergeCell ref="T5:V5"/>
    <mergeCell ref="T1:W1"/>
    <mergeCell ref="A1:A3"/>
    <mergeCell ref="B1:B3"/>
    <mergeCell ref="C1:C3"/>
    <mergeCell ref="D1:D2"/>
    <mergeCell ref="E1:H1"/>
    <mergeCell ref="I1:K1"/>
    <mergeCell ref="A5:B5"/>
    <mergeCell ref="E5:G5"/>
    <mergeCell ref="I5:J5"/>
    <mergeCell ref="L5:N5"/>
    <mergeCell ref="P5:R5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X95"/>
  <sheetViews>
    <sheetView workbookViewId="0">
      <selection activeCell="H104" sqref="H104"/>
    </sheetView>
  </sheetViews>
  <sheetFormatPr defaultColWidth="8.85546875" defaultRowHeight="15" x14ac:dyDescent="0.25"/>
  <cols>
    <col min="1" max="1" width="8.85546875" style="62"/>
    <col min="2" max="2" width="18.7109375" style="62" customWidth="1"/>
    <col min="3" max="3" width="20.85546875" style="62" customWidth="1"/>
    <col min="4" max="4" width="27" style="62" customWidth="1"/>
    <col min="5" max="7" width="8.85546875" style="62"/>
    <col min="8" max="8" width="8.85546875" style="73"/>
    <col min="9" max="11" width="8.85546875" style="62"/>
    <col min="12" max="12" width="8.85546875" style="73"/>
    <col min="13" max="15" width="8.85546875" style="62"/>
    <col min="16" max="16" width="8.85546875" style="73"/>
    <col min="17" max="19" width="8.85546875" style="62"/>
    <col min="20" max="20" width="8.85546875" style="73"/>
    <col min="21" max="16384" width="8.85546875" style="62"/>
  </cols>
  <sheetData>
    <row r="1" spans="1:24" ht="64.150000000000006" customHeight="1" x14ac:dyDescent="0.25">
      <c r="A1" s="101" t="s">
        <v>240</v>
      </c>
      <c r="B1" s="101" t="s">
        <v>116</v>
      </c>
      <c r="C1" s="101" t="s">
        <v>241</v>
      </c>
      <c r="D1" s="101" t="s">
        <v>65</v>
      </c>
      <c r="E1" s="102" t="s">
        <v>85</v>
      </c>
      <c r="F1" s="101" t="s">
        <v>86</v>
      </c>
      <c r="G1" s="101"/>
      <c r="H1" s="101"/>
      <c r="I1" s="101"/>
      <c r="J1" s="101" t="s">
        <v>104</v>
      </c>
      <c r="K1" s="101"/>
      <c r="L1" s="101"/>
      <c r="M1" s="101" t="s">
        <v>87</v>
      </c>
      <c r="N1" s="101"/>
      <c r="O1" s="101"/>
      <c r="P1" s="101"/>
      <c r="Q1" s="101" t="s">
        <v>88</v>
      </c>
      <c r="R1" s="101"/>
      <c r="S1" s="101"/>
      <c r="T1" s="101"/>
      <c r="U1" s="101" t="s">
        <v>89</v>
      </c>
      <c r="V1" s="101"/>
      <c r="W1" s="101"/>
      <c r="X1" s="101"/>
    </row>
    <row r="2" spans="1:24" s="65" customFormat="1" x14ac:dyDescent="0.25">
      <c r="A2" s="101"/>
      <c r="B2" s="101"/>
      <c r="C2" s="101"/>
      <c r="D2" s="101"/>
      <c r="E2" s="102"/>
      <c r="F2" s="63" t="s">
        <v>90</v>
      </c>
      <c r="G2" s="63" t="s">
        <v>91</v>
      </c>
      <c r="H2" s="63" t="s">
        <v>92</v>
      </c>
      <c r="I2" s="63" t="s">
        <v>105</v>
      </c>
      <c r="J2" s="63" t="s">
        <v>93</v>
      </c>
      <c r="K2" s="63" t="s">
        <v>94</v>
      </c>
      <c r="L2" s="64" t="s">
        <v>106</v>
      </c>
      <c r="M2" s="63" t="s">
        <v>95</v>
      </c>
      <c r="N2" s="63" t="s">
        <v>96</v>
      </c>
      <c r="O2" s="63" t="s">
        <v>97</v>
      </c>
      <c r="P2" s="64" t="s">
        <v>107</v>
      </c>
      <c r="Q2" s="63" t="s">
        <v>98</v>
      </c>
      <c r="R2" s="63" t="s">
        <v>99</v>
      </c>
      <c r="S2" s="63" t="s">
        <v>100</v>
      </c>
      <c r="T2" s="64" t="s">
        <v>108</v>
      </c>
      <c r="U2" s="63" t="s">
        <v>101</v>
      </c>
      <c r="V2" s="63" t="s">
        <v>102</v>
      </c>
      <c r="W2" s="63" t="s">
        <v>103</v>
      </c>
      <c r="X2" s="64" t="s">
        <v>109</v>
      </c>
    </row>
    <row r="3" spans="1:24" x14ac:dyDescent="0.25">
      <c r="A3" s="101"/>
      <c r="B3" s="101"/>
      <c r="C3" s="101"/>
      <c r="D3" s="101"/>
      <c r="E3" s="66" t="s">
        <v>14</v>
      </c>
      <c r="F3" s="66">
        <v>30</v>
      </c>
      <c r="G3" s="66">
        <v>30</v>
      </c>
      <c r="H3" s="66">
        <v>40</v>
      </c>
      <c r="I3" s="66">
        <v>100</v>
      </c>
      <c r="J3" s="66">
        <v>50</v>
      </c>
      <c r="K3" s="66">
        <v>50</v>
      </c>
      <c r="L3" s="66">
        <v>100</v>
      </c>
      <c r="M3" s="66">
        <v>30</v>
      </c>
      <c r="N3" s="66">
        <v>40</v>
      </c>
      <c r="O3" s="66">
        <v>30</v>
      </c>
      <c r="P3" s="66">
        <v>100</v>
      </c>
      <c r="Q3" s="66">
        <v>40</v>
      </c>
      <c r="R3" s="66">
        <v>40</v>
      </c>
      <c r="S3" s="66">
        <v>20</v>
      </c>
      <c r="T3" s="66">
        <v>100</v>
      </c>
      <c r="U3" s="66">
        <v>30</v>
      </c>
      <c r="V3" s="66">
        <v>20</v>
      </c>
      <c r="W3" s="66">
        <v>50</v>
      </c>
      <c r="X3" s="66">
        <v>100</v>
      </c>
    </row>
    <row r="4" spans="1:24" ht="45.75" hidden="1" thickBot="1" x14ac:dyDescent="0.3">
      <c r="A4" s="76">
        <v>1</v>
      </c>
      <c r="B4" s="77" t="s">
        <v>233</v>
      </c>
      <c r="C4" s="77" t="s">
        <v>57</v>
      </c>
      <c r="D4" s="74" t="s">
        <v>148</v>
      </c>
      <c r="E4" s="67">
        <v>97.8</v>
      </c>
      <c r="F4" s="68">
        <v>27.1</v>
      </c>
      <c r="G4" s="68">
        <v>30</v>
      </c>
      <c r="H4" s="68">
        <v>38.9</v>
      </c>
      <c r="I4" s="69">
        <v>96</v>
      </c>
      <c r="J4" s="68">
        <v>50</v>
      </c>
      <c r="K4" s="68">
        <v>47.7</v>
      </c>
      <c r="L4" s="69">
        <v>97.7</v>
      </c>
      <c r="M4" s="69">
        <v>30</v>
      </c>
      <c r="N4" s="69">
        <v>40</v>
      </c>
      <c r="O4" s="68">
        <v>30</v>
      </c>
      <c r="P4" s="69">
        <v>100</v>
      </c>
      <c r="Q4" s="68">
        <v>38.799999999999997</v>
      </c>
      <c r="R4" s="68">
        <v>39.6</v>
      </c>
      <c r="S4" s="68">
        <v>19.7</v>
      </c>
      <c r="T4" s="69">
        <v>98.1</v>
      </c>
      <c r="U4" s="68">
        <v>29.3</v>
      </c>
      <c r="V4" s="68">
        <v>18.600000000000001</v>
      </c>
      <c r="W4" s="68">
        <v>49.2</v>
      </c>
      <c r="X4" s="69">
        <v>97.1</v>
      </c>
    </row>
    <row r="5" spans="1:24" ht="45.75" hidden="1" thickBot="1" x14ac:dyDescent="0.3">
      <c r="A5" s="76">
        <v>2</v>
      </c>
      <c r="B5" s="77" t="s">
        <v>233</v>
      </c>
      <c r="C5" s="77" t="s">
        <v>56</v>
      </c>
      <c r="D5" s="74" t="s">
        <v>128</v>
      </c>
      <c r="E5" s="67">
        <v>96.3</v>
      </c>
      <c r="F5" s="68">
        <v>28.7</v>
      </c>
      <c r="G5" s="68">
        <v>30</v>
      </c>
      <c r="H5" s="68">
        <v>39.700000000000003</v>
      </c>
      <c r="I5" s="69">
        <v>98.4</v>
      </c>
      <c r="J5" s="68">
        <v>50</v>
      </c>
      <c r="K5" s="68">
        <v>49.3</v>
      </c>
      <c r="L5" s="69">
        <v>99.3</v>
      </c>
      <c r="M5" s="69">
        <v>24</v>
      </c>
      <c r="N5" s="69">
        <v>32</v>
      </c>
      <c r="O5" s="68">
        <v>29</v>
      </c>
      <c r="P5" s="69">
        <v>85</v>
      </c>
      <c r="Q5" s="68">
        <v>39.4</v>
      </c>
      <c r="R5" s="68">
        <v>40</v>
      </c>
      <c r="S5" s="68">
        <v>19.7</v>
      </c>
      <c r="T5" s="69">
        <v>99.1</v>
      </c>
      <c r="U5" s="68">
        <v>30</v>
      </c>
      <c r="V5" s="68">
        <v>19.7</v>
      </c>
      <c r="W5" s="68">
        <v>50</v>
      </c>
      <c r="X5" s="69">
        <v>99.7</v>
      </c>
    </row>
    <row r="6" spans="1:24" ht="45.75" hidden="1" thickBot="1" x14ac:dyDescent="0.3">
      <c r="A6" s="76">
        <v>3</v>
      </c>
      <c r="B6" s="77" t="s">
        <v>233</v>
      </c>
      <c r="C6" s="77" t="s">
        <v>57</v>
      </c>
      <c r="D6" s="74" t="s">
        <v>149</v>
      </c>
      <c r="E6" s="67">
        <v>95.5</v>
      </c>
      <c r="F6" s="68">
        <v>27.1</v>
      </c>
      <c r="G6" s="68">
        <v>30</v>
      </c>
      <c r="H6" s="68">
        <v>39.4</v>
      </c>
      <c r="I6" s="69">
        <v>96.5</v>
      </c>
      <c r="J6" s="68">
        <v>50</v>
      </c>
      <c r="K6" s="68">
        <v>48.1</v>
      </c>
      <c r="L6" s="69">
        <v>98.1</v>
      </c>
      <c r="M6" s="69">
        <v>30</v>
      </c>
      <c r="N6" s="69">
        <v>40</v>
      </c>
      <c r="O6" s="68">
        <v>20</v>
      </c>
      <c r="P6" s="69">
        <v>90</v>
      </c>
      <c r="Q6" s="68">
        <v>37.9</v>
      </c>
      <c r="R6" s="68">
        <v>38.5</v>
      </c>
      <c r="S6" s="68">
        <v>19.5</v>
      </c>
      <c r="T6" s="69">
        <v>95.9</v>
      </c>
      <c r="U6" s="68">
        <v>28.9</v>
      </c>
      <c r="V6" s="68">
        <v>19.100000000000001</v>
      </c>
      <c r="W6" s="68">
        <v>48.9</v>
      </c>
      <c r="X6" s="69">
        <v>96.9</v>
      </c>
    </row>
    <row r="7" spans="1:24" ht="45.75" hidden="1" thickBot="1" x14ac:dyDescent="0.3">
      <c r="A7" s="76">
        <v>4</v>
      </c>
      <c r="B7" s="77" t="s">
        <v>233</v>
      </c>
      <c r="C7" s="78" t="s">
        <v>117</v>
      </c>
      <c r="D7" s="75" t="s">
        <v>118</v>
      </c>
      <c r="E7" s="70">
        <v>95.1</v>
      </c>
      <c r="F7" s="71">
        <v>26.8</v>
      </c>
      <c r="G7" s="71">
        <v>30</v>
      </c>
      <c r="H7" s="71">
        <v>38.6</v>
      </c>
      <c r="I7" s="72">
        <v>95.4</v>
      </c>
      <c r="J7" s="71">
        <v>50</v>
      </c>
      <c r="K7" s="71">
        <v>47.5</v>
      </c>
      <c r="L7" s="72">
        <v>97.5</v>
      </c>
      <c r="M7" s="72">
        <v>30</v>
      </c>
      <c r="N7" s="72">
        <v>40</v>
      </c>
      <c r="O7" s="71">
        <v>20</v>
      </c>
      <c r="P7" s="72">
        <v>90</v>
      </c>
      <c r="Q7" s="71">
        <v>38.799999999999997</v>
      </c>
      <c r="R7" s="71">
        <v>38.6</v>
      </c>
      <c r="S7" s="71">
        <v>19.600000000000001</v>
      </c>
      <c r="T7" s="72">
        <v>97</v>
      </c>
      <c r="U7" s="71">
        <v>28.6</v>
      </c>
      <c r="V7" s="71">
        <v>18.399999999999999</v>
      </c>
      <c r="W7" s="71">
        <v>48.6</v>
      </c>
      <c r="X7" s="72">
        <v>95.6</v>
      </c>
    </row>
    <row r="8" spans="1:24" ht="45.75" hidden="1" thickBot="1" x14ac:dyDescent="0.3">
      <c r="A8" s="76">
        <v>5</v>
      </c>
      <c r="B8" s="77" t="s">
        <v>233</v>
      </c>
      <c r="C8" s="77" t="s">
        <v>228</v>
      </c>
      <c r="D8" s="74" t="s">
        <v>231</v>
      </c>
      <c r="E8" s="67">
        <v>94.8</v>
      </c>
      <c r="F8" s="68">
        <v>27.1</v>
      </c>
      <c r="G8" s="68">
        <v>30</v>
      </c>
      <c r="H8" s="68">
        <v>39.799999999999997</v>
      </c>
      <c r="I8" s="69">
        <v>96.9</v>
      </c>
      <c r="J8" s="68">
        <v>50</v>
      </c>
      <c r="K8" s="68">
        <v>48.9</v>
      </c>
      <c r="L8" s="69">
        <v>98.9</v>
      </c>
      <c r="M8" s="69">
        <v>24</v>
      </c>
      <c r="N8" s="69">
        <v>24</v>
      </c>
      <c r="O8" s="68">
        <v>30</v>
      </c>
      <c r="P8" s="69">
        <v>78</v>
      </c>
      <c r="Q8" s="68">
        <v>40</v>
      </c>
      <c r="R8" s="68">
        <v>40</v>
      </c>
      <c r="S8" s="68">
        <v>20</v>
      </c>
      <c r="T8" s="69">
        <v>100</v>
      </c>
      <c r="U8" s="68">
        <v>30</v>
      </c>
      <c r="V8" s="68">
        <v>20</v>
      </c>
      <c r="W8" s="68">
        <v>50</v>
      </c>
      <c r="X8" s="69">
        <v>100</v>
      </c>
    </row>
    <row r="9" spans="1:24" ht="45.75" hidden="1" thickBot="1" x14ac:dyDescent="0.3">
      <c r="A9" s="76">
        <v>6</v>
      </c>
      <c r="B9" s="77" t="s">
        <v>233</v>
      </c>
      <c r="C9" s="77" t="s">
        <v>145</v>
      </c>
      <c r="D9" s="74" t="s">
        <v>147</v>
      </c>
      <c r="E9" s="67">
        <v>94.6</v>
      </c>
      <c r="F9" s="68">
        <v>25.3</v>
      </c>
      <c r="G9" s="68">
        <v>30</v>
      </c>
      <c r="H9" s="68">
        <v>39.9</v>
      </c>
      <c r="I9" s="69">
        <v>95.2</v>
      </c>
      <c r="J9" s="68">
        <v>50</v>
      </c>
      <c r="K9" s="68">
        <v>50</v>
      </c>
      <c r="L9" s="69">
        <v>100</v>
      </c>
      <c r="M9" s="69">
        <v>24</v>
      </c>
      <c r="N9" s="69">
        <v>24</v>
      </c>
      <c r="O9" s="68">
        <v>30</v>
      </c>
      <c r="P9" s="69">
        <v>78</v>
      </c>
      <c r="Q9" s="68">
        <v>40</v>
      </c>
      <c r="R9" s="68">
        <v>40</v>
      </c>
      <c r="S9" s="68">
        <v>20</v>
      </c>
      <c r="T9" s="69">
        <v>100</v>
      </c>
      <c r="U9" s="68">
        <v>30</v>
      </c>
      <c r="V9" s="68">
        <v>20</v>
      </c>
      <c r="W9" s="68">
        <v>50</v>
      </c>
      <c r="X9" s="69">
        <v>100</v>
      </c>
    </row>
    <row r="10" spans="1:24" ht="45.75" hidden="1" thickBot="1" x14ac:dyDescent="0.3">
      <c r="A10" s="76">
        <v>7</v>
      </c>
      <c r="B10" s="77" t="s">
        <v>233</v>
      </c>
      <c r="C10" s="77" t="s">
        <v>228</v>
      </c>
      <c r="D10" s="74" t="s">
        <v>230</v>
      </c>
      <c r="E10" s="67">
        <v>94.4</v>
      </c>
      <c r="F10" s="68">
        <v>27.5</v>
      </c>
      <c r="G10" s="68">
        <v>30</v>
      </c>
      <c r="H10" s="68">
        <v>39.799999999999997</v>
      </c>
      <c r="I10" s="69">
        <v>97.3</v>
      </c>
      <c r="J10" s="68">
        <v>50</v>
      </c>
      <c r="K10" s="68">
        <v>50</v>
      </c>
      <c r="L10" s="69">
        <v>100</v>
      </c>
      <c r="M10" s="69">
        <v>6</v>
      </c>
      <c r="N10" s="69">
        <v>40</v>
      </c>
      <c r="O10" s="68">
        <v>30</v>
      </c>
      <c r="P10" s="69">
        <v>76</v>
      </c>
      <c r="Q10" s="68">
        <v>40</v>
      </c>
      <c r="R10" s="68">
        <v>39.6</v>
      </c>
      <c r="S10" s="68">
        <v>20</v>
      </c>
      <c r="T10" s="69">
        <v>99.6</v>
      </c>
      <c r="U10" s="68">
        <v>30</v>
      </c>
      <c r="V10" s="68">
        <v>18.899999999999999</v>
      </c>
      <c r="W10" s="68">
        <v>50</v>
      </c>
      <c r="X10" s="69">
        <v>98.9</v>
      </c>
    </row>
    <row r="11" spans="1:24" ht="45.75" hidden="1" thickBot="1" x14ac:dyDescent="0.3">
      <c r="A11" s="76">
        <v>8</v>
      </c>
      <c r="B11" s="77" t="s">
        <v>233</v>
      </c>
      <c r="C11" s="77" t="s">
        <v>61</v>
      </c>
      <c r="D11" s="74" t="s">
        <v>200</v>
      </c>
      <c r="E11" s="67">
        <v>94.2</v>
      </c>
      <c r="F11" s="68">
        <v>26</v>
      </c>
      <c r="G11" s="68">
        <v>30</v>
      </c>
      <c r="H11" s="68">
        <v>38.5</v>
      </c>
      <c r="I11" s="69">
        <v>94.5</v>
      </c>
      <c r="J11" s="68">
        <v>50</v>
      </c>
      <c r="K11" s="68">
        <v>47.3</v>
      </c>
      <c r="L11" s="69">
        <v>97.3</v>
      </c>
      <c r="M11" s="69">
        <v>24</v>
      </c>
      <c r="N11" s="69">
        <v>32</v>
      </c>
      <c r="O11" s="68">
        <v>27.7</v>
      </c>
      <c r="P11" s="69">
        <v>83.7</v>
      </c>
      <c r="Q11" s="68">
        <v>39.5</v>
      </c>
      <c r="R11" s="68">
        <v>39.700000000000003</v>
      </c>
      <c r="S11" s="68">
        <v>19.8</v>
      </c>
      <c r="T11" s="69">
        <v>99</v>
      </c>
      <c r="U11" s="68">
        <v>28.7</v>
      </c>
      <c r="V11" s="68">
        <v>19.5</v>
      </c>
      <c r="W11" s="68">
        <v>48.3</v>
      </c>
      <c r="X11" s="69">
        <v>96.5</v>
      </c>
    </row>
    <row r="12" spans="1:24" ht="45.75" hidden="1" thickBot="1" x14ac:dyDescent="0.3">
      <c r="A12" s="76">
        <v>9</v>
      </c>
      <c r="B12" s="77" t="s">
        <v>233</v>
      </c>
      <c r="C12" s="77" t="s">
        <v>58</v>
      </c>
      <c r="D12" s="74" t="s">
        <v>158</v>
      </c>
      <c r="E12" s="67">
        <v>93.8</v>
      </c>
      <c r="F12" s="68">
        <v>28.4</v>
      </c>
      <c r="G12" s="68">
        <v>30</v>
      </c>
      <c r="H12" s="68">
        <v>39.4</v>
      </c>
      <c r="I12" s="69">
        <v>97.8</v>
      </c>
      <c r="J12" s="68">
        <v>50</v>
      </c>
      <c r="K12" s="68">
        <v>50</v>
      </c>
      <c r="L12" s="69">
        <v>100</v>
      </c>
      <c r="M12" s="69">
        <v>18</v>
      </c>
      <c r="N12" s="69">
        <v>24</v>
      </c>
      <c r="O12" s="68">
        <v>30</v>
      </c>
      <c r="P12" s="69">
        <v>72</v>
      </c>
      <c r="Q12" s="68">
        <v>39.799999999999997</v>
      </c>
      <c r="R12" s="68">
        <v>39.799999999999997</v>
      </c>
      <c r="S12" s="68">
        <v>19.899999999999999</v>
      </c>
      <c r="T12" s="69">
        <v>99.5</v>
      </c>
      <c r="U12" s="68">
        <v>30</v>
      </c>
      <c r="V12" s="68">
        <v>19.899999999999999</v>
      </c>
      <c r="W12" s="68">
        <v>49.7</v>
      </c>
      <c r="X12" s="69">
        <v>99.6</v>
      </c>
    </row>
    <row r="13" spans="1:24" ht="45.75" hidden="1" thickBot="1" x14ac:dyDescent="0.3">
      <c r="A13" s="76">
        <v>10</v>
      </c>
      <c r="B13" s="77" t="s">
        <v>233</v>
      </c>
      <c r="C13" s="77" t="s">
        <v>56</v>
      </c>
      <c r="D13" s="74" t="s">
        <v>135</v>
      </c>
      <c r="E13" s="67">
        <v>92.6</v>
      </c>
      <c r="F13" s="68">
        <v>28.7</v>
      </c>
      <c r="G13" s="68">
        <v>30</v>
      </c>
      <c r="H13" s="68">
        <v>37.700000000000003</v>
      </c>
      <c r="I13" s="69">
        <v>96.4</v>
      </c>
      <c r="J13" s="68">
        <v>50</v>
      </c>
      <c r="K13" s="68">
        <v>44.1</v>
      </c>
      <c r="L13" s="69">
        <v>94.1</v>
      </c>
      <c r="M13" s="69">
        <v>24</v>
      </c>
      <c r="N13" s="69">
        <v>40</v>
      </c>
      <c r="O13" s="68">
        <v>26.5</v>
      </c>
      <c r="P13" s="69">
        <v>90.5</v>
      </c>
      <c r="Q13" s="68">
        <v>37.200000000000003</v>
      </c>
      <c r="R13" s="68">
        <v>37.700000000000003</v>
      </c>
      <c r="S13" s="68">
        <v>19.399999999999999</v>
      </c>
      <c r="T13" s="69">
        <v>94.3</v>
      </c>
      <c r="U13" s="68">
        <v>26.1</v>
      </c>
      <c r="V13" s="68">
        <v>16.600000000000001</v>
      </c>
      <c r="W13" s="68">
        <v>45.1</v>
      </c>
      <c r="X13" s="69">
        <v>87.8</v>
      </c>
    </row>
    <row r="14" spans="1:24" ht="45.75" hidden="1" thickBot="1" x14ac:dyDescent="0.3">
      <c r="A14" s="76">
        <v>11</v>
      </c>
      <c r="B14" s="77" t="s">
        <v>233</v>
      </c>
      <c r="C14" s="77" t="s">
        <v>191</v>
      </c>
      <c r="D14" s="74" t="s">
        <v>192</v>
      </c>
      <c r="E14" s="67">
        <v>92.3</v>
      </c>
      <c r="F14" s="68">
        <v>25.5</v>
      </c>
      <c r="G14" s="68">
        <v>30</v>
      </c>
      <c r="H14" s="68">
        <v>40</v>
      </c>
      <c r="I14" s="69">
        <v>95.5</v>
      </c>
      <c r="J14" s="68">
        <v>50</v>
      </c>
      <c r="K14" s="68">
        <v>50</v>
      </c>
      <c r="L14" s="69">
        <v>100</v>
      </c>
      <c r="M14" s="69">
        <v>12</v>
      </c>
      <c r="N14" s="69">
        <v>24</v>
      </c>
      <c r="O14" s="68">
        <v>30</v>
      </c>
      <c r="P14" s="69">
        <v>66</v>
      </c>
      <c r="Q14" s="68">
        <v>40</v>
      </c>
      <c r="R14" s="68">
        <v>40</v>
      </c>
      <c r="S14" s="68">
        <v>20</v>
      </c>
      <c r="T14" s="69">
        <v>100</v>
      </c>
      <c r="U14" s="68">
        <v>30</v>
      </c>
      <c r="V14" s="68">
        <v>20</v>
      </c>
      <c r="W14" s="68">
        <v>50</v>
      </c>
      <c r="X14" s="69">
        <v>100</v>
      </c>
    </row>
    <row r="15" spans="1:24" ht="45.75" hidden="1" thickBot="1" x14ac:dyDescent="0.3">
      <c r="A15" s="76">
        <v>12</v>
      </c>
      <c r="B15" s="77" t="s">
        <v>233</v>
      </c>
      <c r="C15" s="77" t="s">
        <v>58</v>
      </c>
      <c r="D15" s="74" t="s">
        <v>159</v>
      </c>
      <c r="E15" s="67">
        <v>91.3</v>
      </c>
      <c r="F15" s="68">
        <v>27.3</v>
      </c>
      <c r="G15" s="68">
        <v>30</v>
      </c>
      <c r="H15" s="68">
        <v>39.6</v>
      </c>
      <c r="I15" s="69">
        <v>96.9</v>
      </c>
      <c r="J15" s="68">
        <v>50</v>
      </c>
      <c r="K15" s="68">
        <v>49.4</v>
      </c>
      <c r="L15" s="69">
        <v>99.4</v>
      </c>
      <c r="M15" s="69">
        <v>0</v>
      </c>
      <c r="N15" s="69">
        <v>32</v>
      </c>
      <c r="O15" s="68">
        <v>30</v>
      </c>
      <c r="P15" s="69">
        <v>62</v>
      </c>
      <c r="Q15" s="68">
        <v>39.799999999999997</v>
      </c>
      <c r="R15" s="68">
        <v>39.5</v>
      </c>
      <c r="S15" s="68">
        <v>19.899999999999999</v>
      </c>
      <c r="T15" s="69">
        <v>99.2</v>
      </c>
      <c r="U15" s="68">
        <v>29.6</v>
      </c>
      <c r="V15" s="68">
        <v>19.8</v>
      </c>
      <c r="W15" s="68">
        <v>49.7</v>
      </c>
      <c r="X15" s="69">
        <v>99.1</v>
      </c>
    </row>
    <row r="16" spans="1:24" ht="45.75" hidden="1" thickBot="1" x14ac:dyDescent="0.3">
      <c r="A16" s="76" t="s">
        <v>245</v>
      </c>
      <c r="B16" s="77" t="s">
        <v>233</v>
      </c>
      <c r="C16" s="77" t="s">
        <v>119</v>
      </c>
      <c r="D16" s="74" t="s">
        <v>120</v>
      </c>
      <c r="E16" s="67">
        <v>90.9</v>
      </c>
      <c r="F16" s="68">
        <v>28</v>
      </c>
      <c r="G16" s="68">
        <v>30</v>
      </c>
      <c r="H16" s="68">
        <v>39.4</v>
      </c>
      <c r="I16" s="69">
        <v>97.4</v>
      </c>
      <c r="J16" s="68">
        <v>50</v>
      </c>
      <c r="K16" s="68">
        <v>50</v>
      </c>
      <c r="L16" s="69">
        <v>100</v>
      </c>
      <c r="M16" s="69">
        <v>12</v>
      </c>
      <c r="N16" s="69">
        <v>16</v>
      </c>
      <c r="O16" s="68">
        <v>30</v>
      </c>
      <c r="P16" s="69">
        <v>58</v>
      </c>
      <c r="Q16" s="68">
        <v>39.700000000000003</v>
      </c>
      <c r="R16" s="68">
        <v>39.700000000000003</v>
      </c>
      <c r="S16" s="68">
        <v>20</v>
      </c>
      <c r="T16" s="69">
        <v>99.4</v>
      </c>
      <c r="U16" s="68">
        <v>29.6</v>
      </c>
      <c r="V16" s="68">
        <v>20</v>
      </c>
      <c r="W16" s="68">
        <v>50</v>
      </c>
      <c r="X16" s="69">
        <v>99.6</v>
      </c>
    </row>
    <row r="17" spans="1:24" ht="45.75" hidden="1" thickBot="1" x14ac:dyDescent="0.3">
      <c r="A17" s="76" t="s">
        <v>245</v>
      </c>
      <c r="B17" s="77" t="s">
        <v>233</v>
      </c>
      <c r="C17" s="77" t="s">
        <v>58</v>
      </c>
      <c r="D17" s="74" t="s">
        <v>173</v>
      </c>
      <c r="E17" s="67">
        <v>90.9</v>
      </c>
      <c r="F17" s="68">
        <v>27.5</v>
      </c>
      <c r="G17" s="68">
        <v>30</v>
      </c>
      <c r="H17" s="68">
        <v>39.299999999999997</v>
      </c>
      <c r="I17" s="69">
        <v>96.8</v>
      </c>
      <c r="J17" s="68">
        <v>50</v>
      </c>
      <c r="K17" s="68">
        <v>48.6</v>
      </c>
      <c r="L17" s="69">
        <v>98.6</v>
      </c>
      <c r="M17" s="69">
        <v>6</v>
      </c>
      <c r="N17" s="69">
        <v>24</v>
      </c>
      <c r="O17" s="68">
        <v>30</v>
      </c>
      <c r="P17" s="69">
        <v>60</v>
      </c>
      <c r="Q17" s="68">
        <v>40</v>
      </c>
      <c r="R17" s="68">
        <v>40</v>
      </c>
      <c r="S17" s="68">
        <v>20</v>
      </c>
      <c r="T17" s="69">
        <v>100</v>
      </c>
      <c r="U17" s="68">
        <v>29.1</v>
      </c>
      <c r="V17" s="68">
        <v>20</v>
      </c>
      <c r="W17" s="68">
        <v>50</v>
      </c>
      <c r="X17" s="69">
        <v>99.1</v>
      </c>
    </row>
    <row r="18" spans="1:24" ht="45.75" hidden="1" thickBot="1" x14ac:dyDescent="0.3">
      <c r="A18" s="76">
        <v>15</v>
      </c>
      <c r="B18" s="77" t="s">
        <v>233</v>
      </c>
      <c r="C18" s="77" t="s">
        <v>150</v>
      </c>
      <c r="D18" s="74" t="s">
        <v>152</v>
      </c>
      <c r="E18" s="67">
        <v>90.8</v>
      </c>
      <c r="F18" s="68">
        <v>28.4</v>
      </c>
      <c r="G18" s="68">
        <v>30</v>
      </c>
      <c r="H18" s="68">
        <v>39.1</v>
      </c>
      <c r="I18" s="69">
        <v>97.5</v>
      </c>
      <c r="J18" s="68">
        <v>50</v>
      </c>
      <c r="K18" s="68">
        <v>48.7</v>
      </c>
      <c r="L18" s="69">
        <v>98.7</v>
      </c>
      <c r="M18" s="69">
        <v>12</v>
      </c>
      <c r="N18" s="69">
        <v>24</v>
      </c>
      <c r="O18" s="68">
        <v>26.3</v>
      </c>
      <c r="P18" s="69">
        <v>62.3</v>
      </c>
      <c r="Q18" s="68">
        <v>38.9</v>
      </c>
      <c r="R18" s="68">
        <v>39.4</v>
      </c>
      <c r="S18" s="68">
        <v>20</v>
      </c>
      <c r="T18" s="69">
        <v>98.3</v>
      </c>
      <c r="U18" s="68">
        <v>29.2</v>
      </c>
      <c r="V18" s="68">
        <v>19.600000000000001</v>
      </c>
      <c r="W18" s="68">
        <v>48.3</v>
      </c>
      <c r="X18" s="69">
        <v>97.1</v>
      </c>
    </row>
    <row r="19" spans="1:24" ht="45.75" hidden="1" thickBot="1" x14ac:dyDescent="0.3">
      <c r="A19" s="76">
        <v>16</v>
      </c>
      <c r="B19" s="77" t="s">
        <v>233</v>
      </c>
      <c r="C19" s="77" t="s">
        <v>56</v>
      </c>
      <c r="D19" s="74" t="s">
        <v>140</v>
      </c>
      <c r="E19" s="67">
        <v>90.5</v>
      </c>
      <c r="F19" s="68">
        <v>28.7</v>
      </c>
      <c r="G19" s="68">
        <v>30</v>
      </c>
      <c r="H19" s="68">
        <v>39.6</v>
      </c>
      <c r="I19" s="69">
        <v>98.3</v>
      </c>
      <c r="J19" s="68">
        <v>50</v>
      </c>
      <c r="K19" s="68">
        <v>49.1</v>
      </c>
      <c r="L19" s="69">
        <v>99.1</v>
      </c>
      <c r="M19" s="69">
        <v>12</v>
      </c>
      <c r="N19" s="69">
        <v>16</v>
      </c>
      <c r="O19" s="68">
        <v>30</v>
      </c>
      <c r="P19" s="69">
        <v>58</v>
      </c>
      <c r="Q19" s="68">
        <v>39.6</v>
      </c>
      <c r="R19" s="68">
        <v>39.200000000000003</v>
      </c>
      <c r="S19" s="68">
        <v>20</v>
      </c>
      <c r="T19" s="69">
        <v>98.8</v>
      </c>
      <c r="U19" s="68">
        <v>28.9</v>
      </c>
      <c r="V19" s="68">
        <v>19.8</v>
      </c>
      <c r="W19" s="68">
        <v>49.6</v>
      </c>
      <c r="X19" s="69">
        <v>98.3</v>
      </c>
    </row>
    <row r="20" spans="1:24" ht="45.75" hidden="1" thickBot="1" x14ac:dyDescent="0.3">
      <c r="A20" s="76">
        <v>17</v>
      </c>
      <c r="B20" s="77" t="s">
        <v>233</v>
      </c>
      <c r="C20" s="77" t="s">
        <v>56</v>
      </c>
      <c r="D20" s="74" t="s">
        <v>139</v>
      </c>
      <c r="E20" s="67">
        <v>90.4</v>
      </c>
      <c r="F20" s="68">
        <v>27.1</v>
      </c>
      <c r="G20" s="68">
        <v>30</v>
      </c>
      <c r="H20" s="68">
        <v>39.799999999999997</v>
      </c>
      <c r="I20" s="69">
        <v>96.9</v>
      </c>
      <c r="J20" s="68">
        <v>50</v>
      </c>
      <c r="K20" s="68">
        <v>49.5</v>
      </c>
      <c r="L20" s="69">
        <v>99.5</v>
      </c>
      <c r="M20" s="69">
        <v>12</v>
      </c>
      <c r="N20" s="69">
        <v>16</v>
      </c>
      <c r="O20" s="68">
        <v>30</v>
      </c>
      <c r="P20" s="69">
        <v>58</v>
      </c>
      <c r="Q20" s="68">
        <v>39.299999999999997</v>
      </c>
      <c r="R20" s="68">
        <v>39.6</v>
      </c>
      <c r="S20" s="68">
        <v>20</v>
      </c>
      <c r="T20" s="69">
        <v>98.9</v>
      </c>
      <c r="U20" s="68">
        <v>29.5</v>
      </c>
      <c r="V20" s="68">
        <v>19.899999999999999</v>
      </c>
      <c r="W20" s="68">
        <v>49.5</v>
      </c>
      <c r="X20" s="69">
        <v>98.9</v>
      </c>
    </row>
    <row r="21" spans="1:24" ht="45.75" hidden="1" thickBot="1" x14ac:dyDescent="0.3">
      <c r="A21" s="76">
        <v>18</v>
      </c>
      <c r="B21" s="77" t="s">
        <v>233</v>
      </c>
      <c r="C21" s="77" t="s">
        <v>58</v>
      </c>
      <c r="D21" s="74" t="s">
        <v>168</v>
      </c>
      <c r="E21" s="67">
        <v>90</v>
      </c>
      <c r="F21" s="68">
        <v>26</v>
      </c>
      <c r="G21" s="68">
        <v>30</v>
      </c>
      <c r="H21" s="68">
        <v>40</v>
      </c>
      <c r="I21" s="69">
        <v>96</v>
      </c>
      <c r="J21" s="68">
        <v>50</v>
      </c>
      <c r="K21" s="68">
        <v>50</v>
      </c>
      <c r="L21" s="69">
        <v>100</v>
      </c>
      <c r="M21" s="69">
        <v>0</v>
      </c>
      <c r="N21" s="69">
        <v>24</v>
      </c>
      <c r="O21" s="68">
        <v>30</v>
      </c>
      <c r="P21" s="69">
        <v>54</v>
      </c>
      <c r="Q21" s="68">
        <v>40</v>
      </c>
      <c r="R21" s="68">
        <v>40</v>
      </c>
      <c r="S21" s="68">
        <v>20</v>
      </c>
      <c r="T21" s="69">
        <v>100</v>
      </c>
      <c r="U21" s="68">
        <v>30</v>
      </c>
      <c r="V21" s="68">
        <v>20</v>
      </c>
      <c r="W21" s="68">
        <v>50</v>
      </c>
      <c r="X21" s="69">
        <v>100</v>
      </c>
    </row>
    <row r="22" spans="1:24" ht="45.75" hidden="1" thickBot="1" x14ac:dyDescent="0.3">
      <c r="A22" s="76">
        <v>19</v>
      </c>
      <c r="B22" s="77" t="s">
        <v>233</v>
      </c>
      <c r="C22" s="77" t="s">
        <v>56</v>
      </c>
      <c r="D22" s="74" t="s">
        <v>137</v>
      </c>
      <c r="E22" s="67">
        <v>89.8</v>
      </c>
      <c r="F22" s="68">
        <v>28.7</v>
      </c>
      <c r="G22" s="68">
        <v>30</v>
      </c>
      <c r="H22" s="68">
        <v>39.200000000000003</v>
      </c>
      <c r="I22" s="69">
        <v>97.9</v>
      </c>
      <c r="J22" s="68">
        <v>50</v>
      </c>
      <c r="K22" s="68">
        <v>47.5</v>
      </c>
      <c r="L22" s="69">
        <v>97.5</v>
      </c>
      <c r="M22" s="69">
        <v>12</v>
      </c>
      <c r="N22" s="69">
        <v>16</v>
      </c>
      <c r="O22" s="68">
        <v>30</v>
      </c>
      <c r="P22" s="69">
        <v>58</v>
      </c>
      <c r="Q22" s="68">
        <v>39.299999999999997</v>
      </c>
      <c r="R22" s="68">
        <v>39.299999999999997</v>
      </c>
      <c r="S22" s="68">
        <v>19.8</v>
      </c>
      <c r="T22" s="69">
        <v>98.4</v>
      </c>
      <c r="U22" s="68">
        <v>28.7</v>
      </c>
      <c r="V22" s="68">
        <v>19.5</v>
      </c>
      <c r="W22" s="68">
        <v>49.2</v>
      </c>
      <c r="X22" s="69">
        <v>97.4</v>
      </c>
    </row>
    <row r="23" spans="1:24" ht="45.75" hidden="1" thickBot="1" x14ac:dyDescent="0.3">
      <c r="A23" s="76">
        <v>20</v>
      </c>
      <c r="B23" s="77" t="s">
        <v>233</v>
      </c>
      <c r="C23" s="77" t="s">
        <v>56</v>
      </c>
      <c r="D23" s="74" t="s">
        <v>130</v>
      </c>
      <c r="E23" s="67">
        <v>89.5</v>
      </c>
      <c r="F23" s="68">
        <v>28.7</v>
      </c>
      <c r="G23" s="68">
        <v>30</v>
      </c>
      <c r="H23" s="68">
        <v>40</v>
      </c>
      <c r="I23" s="69">
        <v>98.7</v>
      </c>
      <c r="J23" s="68">
        <v>50</v>
      </c>
      <c r="K23" s="68">
        <v>47.4</v>
      </c>
      <c r="L23" s="69">
        <v>97.4</v>
      </c>
      <c r="M23" s="69">
        <v>6</v>
      </c>
      <c r="N23" s="69">
        <v>24</v>
      </c>
      <c r="O23" s="68">
        <v>30</v>
      </c>
      <c r="P23" s="69">
        <v>60</v>
      </c>
      <c r="Q23" s="68">
        <v>37.9</v>
      </c>
      <c r="R23" s="68">
        <v>37.4</v>
      </c>
      <c r="S23" s="68">
        <v>19.7</v>
      </c>
      <c r="T23" s="69">
        <v>95</v>
      </c>
      <c r="U23" s="68">
        <v>28.4</v>
      </c>
      <c r="V23" s="68">
        <v>19.2</v>
      </c>
      <c r="W23" s="68">
        <v>48.7</v>
      </c>
      <c r="X23" s="69">
        <v>96.3</v>
      </c>
    </row>
    <row r="24" spans="1:24" ht="45.75" hidden="1" thickBot="1" x14ac:dyDescent="0.3">
      <c r="A24" s="76">
        <v>21</v>
      </c>
      <c r="B24" s="77" t="s">
        <v>233</v>
      </c>
      <c r="C24" s="77" t="s">
        <v>228</v>
      </c>
      <c r="D24" s="74" t="s">
        <v>232</v>
      </c>
      <c r="E24" s="67">
        <v>89.3</v>
      </c>
      <c r="F24" s="68">
        <v>27.5</v>
      </c>
      <c r="G24" s="68">
        <v>30</v>
      </c>
      <c r="H24" s="68">
        <v>38.700000000000003</v>
      </c>
      <c r="I24" s="69">
        <v>96.2</v>
      </c>
      <c r="J24" s="68">
        <v>50</v>
      </c>
      <c r="K24" s="68">
        <v>45.8</v>
      </c>
      <c r="L24" s="69">
        <v>95.8</v>
      </c>
      <c r="M24" s="69">
        <v>18</v>
      </c>
      <c r="N24" s="69">
        <v>24</v>
      </c>
      <c r="O24" s="68">
        <v>20</v>
      </c>
      <c r="P24" s="69">
        <v>62</v>
      </c>
      <c r="Q24" s="68">
        <v>39.5</v>
      </c>
      <c r="R24" s="68">
        <v>39.5</v>
      </c>
      <c r="S24" s="68">
        <v>19.7</v>
      </c>
      <c r="T24" s="69">
        <v>98.7</v>
      </c>
      <c r="U24" s="68">
        <v>26.7</v>
      </c>
      <c r="V24" s="68">
        <v>18.3</v>
      </c>
      <c r="W24" s="68">
        <v>48.8</v>
      </c>
      <c r="X24" s="69">
        <v>93.8</v>
      </c>
    </row>
    <row r="25" spans="1:24" ht="45.75" hidden="1" thickBot="1" x14ac:dyDescent="0.3">
      <c r="A25" s="76">
        <v>22</v>
      </c>
      <c r="B25" s="77" t="s">
        <v>233</v>
      </c>
      <c r="C25" s="77" t="s">
        <v>61</v>
      </c>
      <c r="D25" s="74" t="s">
        <v>198</v>
      </c>
      <c r="E25" s="67">
        <v>89.2</v>
      </c>
      <c r="F25" s="68">
        <v>25.5</v>
      </c>
      <c r="G25" s="68">
        <v>30</v>
      </c>
      <c r="H25" s="68">
        <v>39.4</v>
      </c>
      <c r="I25" s="69">
        <v>94.9</v>
      </c>
      <c r="J25" s="68">
        <v>50</v>
      </c>
      <c r="K25" s="68">
        <v>48.6</v>
      </c>
      <c r="L25" s="69">
        <v>98.6</v>
      </c>
      <c r="M25" s="69">
        <v>12</v>
      </c>
      <c r="N25" s="69">
        <v>16</v>
      </c>
      <c r="O25" s="68">
        <v>30</v>
      </c>
      <c r="P25" s="69">
        <v>58</v>
      </c>
      <c r="Q25" s="68">
        <v>37.799999999999997</v>
      </c>
      <c r="R25" s="68">
        <v>39.4</v>
      </c>
      <c r="S25" s="68">
        <v>19.399999999999999</v>
      </c>
      <c r="T25" s="69">
        <v>96.6</v>
      </c>
      <c r="U25" s="68">
        <v>28.7</v>
      </c>
      <c r="V25" s="68">
        <v>20</v>
      </c>
      <c r="W25" s="68">
        <v>49.3</v>
      </c>
      <c r="X25" s="69">
        <v>98</v>
      </c>
    </row>
    <row r="26" spans="1:24" ht="45.75" hidden="1" thickBot="1" x14ac:dyDescent="0.3">
      <c r="A26" s="76">
        <v>23</v>
      </c>
      <c r="B26" s="77" t="s">
        <v>233</v>
      </c>
      <c r="C26" s="77" t="s">
        <v>150</v>
      </c>
      <c r="D26" s="74" t="s">
        <v>151</v>
      </c>
      <c r="E26" s="67">
        <v>89.1</v>
      </c>
      <c r="F26" s="68">
        <v>26</v>
      </c>
      <c r="G26" s="68">
        <v>30</v>
      </c>
      <c r="H26" s="68">
        <v>39.299999999999997</v>
      </c>
      <c r="I26" s="69">
        <v>95.3</v>
      </c>
      <c r="J26" s="68">
        <v>50</v>
      </c>
      <c r="K26" s="68">
        <v>49.4</v>
      </c>
      <c r="L26" s="69">
        <v>99.4</v>
      </c>
      <c r="M26" s="69">
        <v>0</v>
      </c>
      <c r="N26" s="69">
        <v>24</v>
      </c>
      <c r="O26" s="68">
        <v>30</v>
      </c>
      <c r="P26" s="69">
        <v>54</v>
      </c>
      <c r="Q26" s="68">
        <v>39.5</v>
      </c>
      <c r="R26" s="68">
        <v>39.5</v>
      </c>
      <c r="S26" s="68">
        <v>19.7</v>
      </c>
      <c r="T26" s="69">
        <v>98.7</v>
      </c>
      <c r="U26" s="68">
        <v>29.6</v>
      </c>
      <c r="V26" s="68">
        <v>19.5</v>
      </c>
      <c r="W26" s="68">
        <v>48.8</v>
      </c>
      <c r="X26" s="69">
        <v>97.9</v>
      </c>
    </row>
    <row r="27" spans="1:24" ht="45.75" hidden="1" thickBot="1" x14ac:dyDescent="0.3">
      <c r="A27" s="76">
        <v>24</v>
      </c>
      <c r="B27" s="77" t="s">
        <v>233</v>
      </c>
      <c r="C27" s="77" t="s">
        <v>58</v>
      </c>
      <c r="D27" s="74" t="s">
        <v>184</v>
      </c>
      <c r="E27" s="67">
        <v>88.9</v>
      </c>
      <c r="F27" s="68">
        <v>27.7</v>
      </c>
      <c r="G27" s="68">
        <v>30</v>
      </c>
      <c r="H27" s="68">
        <v>39.5</v>
      </c>
      <c r="I27" s="69">
        <v>97.2</v>
      </c>
      <c r="J27" s="68">
        <v>50</v>
      </c>
      <c r="K27" s="68">
        <v>46.6</v>
      </c>
      <c r="L27" s="69">
        <v>96.6</v>
      </c>
      <c r="M27" s="69">
        <v>6</v>
      </c>
      <c r="N27" s="69">
        <v>32</v>
      </c>
      <c r="O27" s="68">
        <v>30</v>
      </c>
      <c r="P27" s="69">
        <v>68</v>
      </c>
      <c r="Q27" s="68">
        <v>38.5</v>
      </c>
      <c r="R27" s="68">
        <v>37.6</v>
      </c>
      <c r="S27" s="68">
        <v>19</v>
      </c>
      <c r="T27" s="69">
        <v>95.1</v>
      </c>
      <c r="U27" s="68">
        <v>23.6</v>
      </c>
      <c r="V27" s="68">
        <v>18.8</v>
      </c>
      <c r="W27" s="68">
        <v>45.1</v>
      </c>
      <c r="X27" s="69">
        <v>87.5</v>
      </c>
    </row>
    <row r="28" spans="1:24" ht="45.75" hidden="1" thickBot="1" x14ac:dyDescent="0.3">
      <c r="A28" s="76">
        <v>25</v>
      </c>
      <c r="B28" s="77" t="s">
        <v>233</v>
      </c>
      <c r="C28" s="77" t="s">
        <v>58</v>
      </c>
      <c r="D28" s="74" t="s">
        <v>176</v>
      </c>
      <c r="E28" s="67">
        <v>88.5</v>
      </c>
      <c r="F28" s="68">
        <v>27.7</v>
      </c>
      <c r="G28" s="68">
        <v>30</v>
      </c>
      <c r="H28" s="68">
        <v>39.1</v>
      </c>
      <c r="I28" s="69">
        <v>96.8</v>
      </c>
      <c r="J28" s="68">
        <v>50</v>
      </c>
      <c r="K28" s="68">
        <v>48.3</v>
      </c>
      <c r="L28" s="69">
        <v>98.3</v>
      </c>
      <c r="M28" s="69">
        <v>0</v>
      </c>
      <c r="N28" s="69">
        <v>24</v>
      </c>
      <c r="O28" s="68">
        <v>30</v>
      </c>
      <c r="P28" s="69">
        <v>54</v>
      </c>
      <c r="Q28" s="68">
        <v>38.9</v>
      </c>
      <c r="R28" s="68">
        <v>38.4</v>
      </c>
      <c r="S28" s="68">
        <v>19.399999999999999</v>
      </c>
      <c r="T28" s="69">
        <v>96.7</v>
      </c>
      <c r="U28" s="68">
        <v>28.8</v>
      </c>
      <c r="V28" s="68">
        <v>19.7</v>
      </c>
      <c r="W28" s="68">
        <v>48.3</v>
      </c>
      <c r="X28" s="69">
        <v>96.8</v>
      </c>
    </row>
    <row r="29" spans="1:24" ht="45.75" hidden="1" thickBot="1" x14ac:dyDescent="0.3">
      <c r="A29" s="76" t="s">
        <v>246</v>
      </c>
      <c r="B29" s="77" t="s">
        <v>233</v>
      </c>
      <c r="C29" s="77" t="s">
        <v>56</v>
      </c>
      <c r="D29" s="74" t="s">
        <v>133</v>
      </c>
      <c r="E29" s="67">
        <v>88.2</v>
      </c>
      <c r="F29" s="68">
        <v>28</v>
      </c>
      <c r="G29" s="68">
        <v>30</v>
      </c>
      <c r="H29" s="68">
        <v>39.4</v>
      </c>
      <c r="I29" s="69">
        <v>97.4</v>
      </c>
      <c r="J29" s="68">
        <v>50</v>
      </c>
      <c r="K29" s="68">
        <v>48.1</v>
      </c>
      <c r="L29" s="69">
        <v>98.1</v>
      </c>
      <c r="M29" s="69">
        <v>6</v>
      </c>
      <c r="N29" s="69">
        <v>16</v>
      </c>
      <c r="O29" s="68">
        <v>30</v>
      </c>
      <c r="P29" s="69">
        <v>52</v>
      </c>
      <c r="Q29" s="68">
        <v>38.5</v>
      </c>
      <c r="R29" s="68">
        <v>39</v>
      </c>
      <c r="S29" s="68">
        <v>18.899999999999999</v>
      </c>
      <c r="T29" s="69">
        <v>96.4</v>
      </c>
      <c r="U29" s="68">
        <v>29.3</v>
      </c>
      <c r="V29" s="68">
        <v>19.7</v>
      </c>
      <c r="W29" s="68">
        <v>48.1</v>
      </c>
      <c r="X29" s="69">
        <v>97.1</v>
      </c>
    </row>
    <row r="30" spans="1:24" ht="45.75" hidden="1" thickBot="1" x14ac:dyDescent="0.3">
      <c r="A30" s="76" t="s">
        <v>246</v>
      </c>
      <c r="B30" s="77" t="s">
        <v>233</v>
      </c>
      <c r="C30" s="77" t="s">
        <v>194</v>
      </c>
      <c r="D30" s="74" t="s">
        <v>195</v>
      </c>
      <c r="E30" s="67">
        <v>88.2</v>
      </c>
      <c r="F30" s="68">
        <v>25.9</v>
      </c>
      <c r="G30" s="68">
        <v>30</v>
      </c>
      <c r="H30" s="68">
        <v>39.6</v>
      </c>
      <c r="I30" s="69">
        <v>95.5</v>
      </c>
      <c r="J30" s="68">
        <v>50</v>
      </c>
      <c r="K30" s="68">
        <v>50</v>
      </c>
      <c r="L30" s="69">
        <v>100</v>
      </c>
      <c r="M30" s="69">
        <v>0</v>
      </c>
      <c r="N30" s="69">
        <v>16</v>
      </c>
      <c r="O30" s="68">
        <v>30</v>
      </c>
      <c r="P30" s="69">
        <v>46</v>
      </c>
      <c r="Q30" s="68">
        <v>40</v>
      </c>
      <c r="R30" s="68">
        <v>40</v>
      </c>
      <c r="S30" s="68">
        <v>20</v>
      </c>
      <c r="T30" s="69">
        <v>100</v>
      </c>
      <c r="U30" s="68">
        <v>29.4</v>
      </c>
      <c r="V30" s="68">
        <v>20</v>
      </c>
      <c r="W30" s="68">
        <v>50</v>
      </c>
      <c r="X30" s="69">
        <v>99.4</v>
      </c>
    </row>
    <row r="31" spans="1:24" ht="45.75" hidden="1" thickBot="1" x14ac:dyDescent="0.3">
      <c r="A31" s="76" t="s">
        <v>247</v>
      </c>
      <c r="B31" s="77" t="s">
        <v>233</v>
      </c>
      <c r="C31" s="77" t="s">
        <v>121</v>
      </c>
      <c r="D31" s="74" t="s">
        <v>123</v>
      </c>
      <c r="E31" s="67">
        <v>88.1</v>
      </c>
      <c r="F31" s="68">
        <v>27.7</v>
      </c>
      <c r="G31" s="68">
        <v>30</v>
      </c>
      <c r="H31" s="68">
        <v>39.6</v>
      </c>
      <c r="I31" s="69">
        <v>97.3</v>
      </c>
      <c r="J31" s="68">
        <v>50</v>
      </c>
      <c r="K31" s="68">
        <v>48.7</v>
      </c>
      <c r="L31" s="69">
        <v>98.7</v>
      </c>
      <c r="M31" s="69">
        <v>12</v>
      </c>
      <c r="N31" s="69">
        <v>16</v>
      </c>
      <c r="O31" s="68">
        <v>21.4</v>
      </c>
      <c r="P31" s="69">
        <v>49.4</v>
      </c>
      <c r="Q31" s="68">
        <v>39.200000000000003</v>
      </c>
      <c r="R31" s="68">
        <v>39.4</v>
      </c>
      <c r="S31" s="68">
        <v>19.8</v>
      </c>
      <c r="T31" s="69">
        <v>98.4</v>
      </c>
      <c r="U31" s="68">
        <v>29.4</v>
      </c>
      <c r="V31" s="68">
        <v>19</v>
      </c>
      <c r="W31" s="68">
        <v>48.4</v>
      </c>
      <c r="X31" s="69">
        <v>96.8</v>
      </c>
    </row>
    <row r="32" spans="1:24" ht="45.75" hidden="1" thickBot="1" x14ac:dyDescent="0.3">
      <c r="A32" s="76" t="s">
        <v>247</v>
      </c>
      <c r="B32" s="77" t="s">
        <v>233</v>
      </c>
      <c r="C32" s="77" t="s">
        <v>58</v>
      </c>
      <c r="D32" s="74" t="s">
        <v>164</v>
      </c>
      <c r="E32" s="67">
        <v>88.1</v>
      </c>
      <c r="F32" s="68">
        <v>24.6</v>
      </c>
      <c r="G32" s="68">
        <v>30</v>
      </c>
      <c r="H32" s="68">
        <v>38.9</v>
      </c>
      <c r="I32" s="69">
        <v>93.5</v>
      </c>
      <c r="J32" s="68">
        <v>50</v>
      </c>
      <c r="K32" s="68">
        <v>48.3</v>
      </c>
      <c r="L32" s="69">
        <v>98.3</v>
      </c>
      <c r="M32" s="69">
        <v>0</v>
      </c>
      <c r="N32" s="69">
        <v>24</v>
      </c>
      <c r="O32" s="68">
        <v>30</v>
      </c>
      <c r="P32" s="69">
        <v>54</v>
      </c>
      <c r="Q32" s="68">
        <v>39.1</v>
      </c>
      <c r="R32" s="68">
        <v>39.1</v>
      </c>
      <c r="S32" s="68">
        <v>19</v>
      </c>
      <c r="T32" s="69">
        <v>97.2</v>
      </c>
      <c r="U32" s="68">
        <v>29</v>
      </c>
      <c r="V32" s="68">
        <v>19.5</v>
      </c>
      <c r="W32" s="68">
        <v>48.9</v>
      </c>
      <c r="X32" s="69">
        <v>97.4</v>
      </c>
    </row>
    <row r="33" spans="1:24" ht="45.75" thickBot="1" x14ac:dyDescent="0.3">
      <c r="A33" s="76" t="s">
        <v>247</v>
      </c>
      <c r="B33" s="77" t="s">
        <v>233</v>
      </c>
      <c r="C33" s="77" t="s">
        <v>63</v>
      </c>
      <c r="D33" s="74" t="s">
        <v>223</v>
      </c>
      <c r="E33" s="67">
        <v>88.1</v>
      </c>
      <c r="F33" s="68">
        <v>27.3</v>
      </c>
      <c r="G33" s="68">
        <v>30</v>
      </c>
      <c r="H33" s="68">
        <v>39.799999999999997</v>
      </c>
      <c r="I33" s="69">
        <v>97.1</v>
      </c>
      <c r="J33" s="68">
        <v>50</v>
      </c>
      <c r="K33" s="68">
        <v>48.7</v>
      </c>
      <c r="L33" s="69">
        <v>98.7</v>
      </c>
      <c r="M33" s="69">
        <v>24</v>
      </c>
      <c r="N33" s="69">
        <v>24</v>
      </c>
      <c r="O33" s="68">
        <v>0</v>
      </c>
      <c r="P33" s="69">
        <v>48</v>
      </c>
      <c r="Q33" s="68">
        <v>39.4</v>
      </c>
      <c r="R33" s="68">
        <v>39.4</v>
      </c>
      <c r="S33" s="68">
        <v>20</v>
      </c>
      <c r="T33" s="69">
        <v>98.8</v>
      </c>
      <c r="U33" s="68">
        <v>29.1</v>
      </c>
      <c r="V33" s="68">
        <v>19.600000000000001</v>
      </c>
      <c r="W33" s="68">
        <v>49.3</v>
      </c>
      <c r="X33" s="69">
        <v>98</v>
      </c>
    </row>
    <row r="34" spans="1:24" ht="45.75" hidden="1" thickBot="1" x14ac:dyDescent="0.3">
      <c r="A34" s="76" t="s">
        <v>248</v>
      </c>
      <c r="B34" s="77" t="s">
        <v>233</v>
      </c>
      <c r="C34" s="77" t="s">
        <v>58</v>
      </c>
      <c r="D34" s="74" t="s">
        <v>157</v>
      </c>
      <c r="E34" s="67">
        <v>88</v>
      </c>
      <c r="F34" s="68">
        <v>27.3</v>
      </c>
      <c r="G34" s="68">
        <v>30</v>
      </c>
      <c r="H34" s="68">
        <v>39.6</v>
      </c>
      <c r="I34" s="69">
        <v>96.9</v>
      </c>
      <c r="J34" s="68">
        <v>50</v>
      </c>
      <c r="K34" s="68">
        <v>49.4</v>
      </c>
      <c r="L34" s="69">
        <v>99.4</v>
      </c>
      <c r="M34" s="69">
        <v>0</v>
      </c>
      <c r="N34" s="69">
        <v>16</v>
      </c>
      <c r="O34" s="68">
        <v>30</v>
      </c>
      <c r="P34" s="69">
        <v>46</v>
      </c>
      <c r="Q34" s="68">
        <v>39.799999999999997</v>
      </c>
      <c r="R34" s="68">
        <v>39.6</v>
      </c>
      <c r="S34" s="68">
        <v>19.899999999999999</v>
      </c>
      <c r="T34" s="69">
        <v>99.3</v>
      </c>
      <c r="U34" s="68">
        <v>29.7</v>
      </c>
      <c r="V34" s="68">
        <v>19.8</v>
      </c>
      <c r="W34" s="68">
        <v>49.1</v>
      </c>
      <c r="X34" s="69">
        <v>98.6</v>
      </c>
    </row>
    <row r="35" spans="1:24" ht="45.75" hidden="1" thickBot="1" x14ac:dyDescent="0.3">
      <c r="A35" s="76" t="s">
        <v>248</v>
      </c>
      <c r="B35" s="77" t="s">
        <v>233</v>
      </c>
      <c r="C35" s="77" t="s">
        <v>58</v>
      </c>
      <c r="D35" s="74" t="s">
        <v>182</v>
      </c>
      <c r="E35" s="67">
        <v>88</v>
      </c>
      <c r="F35" s="68">
        <v>27.1</v>
      </c>
      <c r="G35" s="68">
        <v>30</v>
      </c>
      <c r="H35" s="68">
        <v>38.200000000000003</v>
      </c>
      <c r="I35" s="69">
        <v>95.3</v>
      </c>
      <c r="J35" s="68">
        <v>50</v>
      </c>
      <c r="K35" s="68">
        <v>46.5</v>
      </c>
      <c r="L35" s="69">
        <v>96.5</v>
      </c>
      <c r="M35" s="69">
        <v>6</v>
      </c>
      <c r="N35" s="69">
        <v>24</v>
      </c>
      <c r="O35" s="68">
        <v>26.3</v>
      </c>
      <c r="P35" s="69">
        <v>56.3</v>
      </c>
      <c r="Q35" s="68">
        <v>38.6</v>
      </c>
      <c r="R35" s="68">
        <v>38.6</v>
      </c>
      <c r="S35" s="68">
        <v>18.899999999999999</v>
      </c>
      <c r="T35" s="69">
        <v>96.1</v>
      </c>
      <c r="U35" s="68">
        <v>28.2</v>
      </c>
      <c r="V35" s="68">
        <v>19.100000000000001</v>
      </c>
      <c r="W35" s="68">
        <v>48.7</v>
      </c>
      <c r="X35" s="69">
        <v>96</v>
      </c>
    </row>
    <row r="36" spans="1:24" ht="45.75" hidden="1" thickBot="1" x14ac:dyDescent="0.3">
      <c r="A36" s="76">
        <v>33</v>
      </c>
      <c r="B36" s="77" t="s">
        <v>233</v>
      </c>
      <c r="C36" s="77" t="s">
        <v>58</v>
      </c>
      <c r="D36" s="74" t="s">
        <v>166</v>
      </c>
      <c r="E36" s="67">
        <v>87.9</v>
      </c>
      <c r="F36" s="68">
        <v>26</v>
      </c>
      <c r="G36" s="68">
        <v>30</v>
      </c>
      <c r="H36" s="68">
        <v>40</v>
      </c>
      <c r="I36" s="69">
        <v>96</v>
      </c>
      <c r="J36" s="68">
        <v>50</v>
      </c>
      <c r="K36" s="68">
        <v>48.8</v>
      </c>
      <c r="L36" s="69">
        <v>98.8</v>
      </c>
      <c r="M36" s="69">
        <v>0</v>
      </c>
      <c r="N36" s="69">
        <v>16</v>
      </c>
      <c r="O36" s="68">
        <v>30</v>
      </c>
      <c r="P36" s="69">
        <v>46</v>
      </c>
      <c r="Q36" s="68">
        <v>40</v>
      </c>
      <c r="R36" s="68">
        <v>40</v>
      </c>
      <c r="S36" s="68">
        <v>20</v>
      </c>
      <c r="T36" s="69">
        <v>100</v>
      </c>
      <c r="U36" s="68">
        <v>30</v>
      </c>
      <c r="V36" s="68">
        <v>20</v>
      </c>
      <c r="W36" s="68">
        <v>48.8</v>
      </c>
      <c r="X36" s="69">
        <v>98.8</v>
      </c>
    </row>
    <row r="37" spans="1:24" ht="45.75" hidden="1" thickBot="1" x14ac:dyDescent="0.3">
      <c r="A37" s="76">
        <v>34</v>
      </c>
      <c r="B37" s="77" t="s">
        <v>233</v>
      </c>
      <c r="C37" s="77" t="s">
        <v>58</v>
      </c>
      <c r="D37" s="74" t="s">
        <v>169</v>
      </c>
      <c r="E37" s="67">
        <v>87.7</v>
      </c>
      <c r="F37" s="68">
        <v>25.9</v>
      </c>
      <c r="G37" s="68">
        <v>30</v>
      </c>
      <c r="H37" s="68">
        <v>39.5</v>
      </c>
      <c r="I37" s="69">
        <v>95.4</v>
      </c>
      <c r="J37" s="68">
        <v>50</v>
      </c>
      <c r="K37" s="68">
        <v>48.9</v>
      </c>
      <c r="L37" s="69">
        <v>98.9</v>
      </c>
      <c r="M37" s="69">
        <v>0</v>
      </c>
      <c r="N37" s="69">
        <v>16</v>
      </c>
      <c r="O37" s="68">
        <v>30</v>
      </c>
      <c r="P37" s="69">
        <v>46</v>
      </c>
      <c r="Q37" s="68">
        <v>39.1</v>
      </c>
      <c r="R37" s="68">
        <v>39.5</v>
      </c>
      <c r="S37" s="68">
        <v>20</v>
      </c>
      <c r="T37" s="69">
        <v>98.6</v>
      </c>
      <c r="U37" s="68">
        <v>29.6</v>
      </c>
      <c r="V37" s="68">
        <v>19.8</v>
      </c>
      <c r="W37" s="68">
        <v>50</v>
      </c>
      <c r="X37" s="69">
        <v>99.4</v>
      </c>
    </row>
    <row r="38" spans="1:24" ht="45.75" hidden="1" thickBot="1" x14ac:dyDescent="0.3">
      <c r="A38" s="76" t="s">
        <v>249</v>
      </c>
      <c r="B38" s="77" t="s">
        <v>233</v>
      </c>
      <c r="C38" s="77" t="s">
        <v>58</v>
      </c>
      <c r="D38" s="74" t="s">
        <v>177</v>
      </c>
      <c r="E38" s="67">
        <v>87.6</v>
      </c>
      <c r="F38" s="68">
        <v>27.1</v>
      </c>
      <c r="G38" s="68">
        <v>30</v>
      </c>
      <c r="H38" s="68">
        <v>37.200000000000003</v>
      </c>
      <c r="I38" s="69">
        <v>94.3</v>
      </c>
      <c r="J38" s="68">
        <v>50</v>
      </c>
      <c r="K38" s="68">
        <v>45.8</v>
      </c>
      <c r="L38" s="69">
        <v>95.8</v>
      </c>
      <c r="M38" s="69">
        <v>18</v>
      </c>
      <c r="N38" s="69">
        <v>40</v>
      </c>
      <c r="O38" s="68">
        <v>0</v>
      </c>
      <c r="P38" s="69">
        <v>58</v>
      </c>
      <c r="Q38" s="68">
        <v>38.6</v>
      </c>
      <c r="R38" s="68">
        <v>39.299999999999997</v>
      </c>
      <c r="S38" s="68">
        <v>19.5</v>
      </c>
      <c r="T38" s="69">
        <v>97.4</v>
      </c>
      <c r="U38" s="68">
        <v>28</v>
      </c>
      <c r="V38" s="68">
        <v>18.600000000000001</v>
      </c>
      <c r="W38" s="68">
        <v>45.8</v>
      </c>
      <c r="X38" s="69">
        <v>92.4</v>
      </c>
    </row>
    <row r="39" spans="1:24" ht="45.75" hidden="1" thickBot="1" x14ac:dyDescent="0.3">
      <c r="A39" s="76" t="s">
        <v>249</v>
      </c>
      <c r="B39" s="77" t="s">
        <v>233</v>
      </c>
      <c r="C39" s="77" t="s">
        <v>58</v>
      </c>
      <c r="D39" s="74" t="s">
        <v>178</v>
      </c>
      <c r="E39" s="67">
        <v>87.6</v>
      </c>
      <c r="F39" s="68">
        <v>26.8</v>
      </c>
      <c r="G39" s="68">
        <v>30</v>
      </c>
      <c r="H39" s="68">
        <v>39.700000000000003</v>
      </c>
      <c r="I39" s="69">
        <v>96.5</v>
      </c>
      <c r="J39" s="68">
        <v>50</v>
      </c>
      <c r="K39" s="68">
        <v>49.3</v>
      </c>
      <c r="L39" s="69">
        <v>99.3</v>
      </c>
      <c r="M39" s="69">
        <v>0</v>
      </c>
      <c r="N39" s="69">
        <v>16</v>
      </c>
      <c r="O39" s="68">
        <v>30</v>
      </c>
      <c r="P39" s="69">
        <v>46</v>
      </c>
      <c r="Q39" s="68">
        <v>39.4</v>
      </c>
      <c r="R39" s="68">
        <v>39.4</v>
      </c>
      <c r="S39" s="68">
        <v>19.399999999999999</v>
      </c>
      <c r="T39" s="69">
        <v>98.2</v>
      </c>
      <c r="U39" s="68">
        <v>30</v>
      </c>
      <c r="V39" s="68">
        <v>19.7</v>
      </c>
      <c r="W39" s="68">
        <v>48.5</v>
      </c>
      <c r="X39" s="69">
        <v>98.2</v>
      </c>
    </row>
    <row r="40" spans="1:24" ht="45.75" hidden="1" thickBot="1" x14ac:dyDescent="0.3">
      <c r="A40" s="76" t="s">
        <v>249</v>
      </c>
      <c r="B40" s="77" t="s">
        <v>233</v>
      </c>
      <c r="C40" s="77" t="s">
        <v>196</v>
      </c>
      <c r="D40" s="74" t="s">
        <v>197</v>
      </c>
      <c r="E40" s="67">
        <v>87.6</v>
      </c>
      <c r="F40" s="68">
        <v>25.7</v>
      </c>
      <c r="G40" s="68">
        <v>30</v>
      </c>
      <c r="H40" s="68">
        <v>39.299999999999997</v>
      </c>
      <c r="I40" s="69">
        <v>95</v>
      </c>
      <c r="J40" s="68">
        <v>50</v>
      </c>
      <c r="K40" s="68">
        <v>49.7</v>
      </c>
      <c r="L40" s="69">
        <v>99.7</v>
      </c>
      <c r="M40" s="69">
        <v>6</v>
      </c>
      <c r="N40" s="69">
        <v>16</v>
      </c>
      <c r="O40" s="68">
        <v>22.5</v>
      </c>
      <c r="P40" s="69">
        <v>44.5</v>
      </c>
      <c r="Q40" s="68">
        <v>39.799999999999997</v>
      </c>
      <c r="R40" s="68">
        <v>39.799999999999997</v>
      </c>
      <c r="S40" s="68">
        <v>20</v>
      </c>
      <c r="T40" s="69">
        <v>99.6</v>
      </c>
      <c r="U40" s="68">
        <v>29.8</v>
      </c>
      <c r="V40" s="68">
        <v>19.8</v>
      </c>
      <c r="W40" s="68">
        <v>49.4</v>
      </c>
      <c r="X40" s="69">
        <v>99</v>
      </c>
    </row>
    <row r="41" spans="1:24" ht="45.75" hidden="1" thickBot="1" x14ac:dyDescent="0.3">
      <c r="A41" s="76" t="s">
        <v>250</v>
      </c>
      <c r="B41" s="77" t="s">
        <v>233</v>
      </c>
      <c r="C41" s="77" t="s">
        <v>185</v>
      </c>
      <c r="D41" s="74" t="s">
        <v>186</v>
      </c>
      <c r="E41" s="67">
        <v>87.4</v>
      </c>
      <c r="F41" s="68">
        <v>25.1</v>
      </c>
      <c r="G41" s="68">
        <v>30</v>
      </c>
      <c r="H41" s="68">
        <v>38.299999999999997</v>
      </c>
      <c r="I41" s="69">
        <v>93.4</v>
      </c>
      <c r="J41" s="68">
        <v>50</v>
      </c>
      <c r="K41" s="68">
        <v>47.1</v>
      </c>
      <c r="L41" s="69">
        <v>97.1</v>
      </c>
      <c r="M41" s="69">
        <v>6</v>
      </c>
      <c r="N41" s="69">
        <v>24</v>
      </c>
      <c r="O41" s="68">
        <v>22.5</v>
      </c>
      <c r="P41" s="69">
        <v>52.5</v>
      </c>
      <c r="Q41" s="68">
        <v>39.700000000000003</v>
      </c>
      <c r="R41" s="68">
        <v>39</v>
      </c>
      <c r="S41" s="68">
        <v>19.399999999999999</v>
      </c>
      <c r="T41" s="69">
        <v>98.1</v>
      </c>
      <c r="U41" s="68">
        <v>28.8</v>
      </c>
      <c r="V41" s="68">
        <v>19</v>
      </c>
      <c r="W41" s="68">
        <v>48</v>
      </c>
      <c r="X41" s="69">
        <v>95.8</v>
      </c>
    </row>
    <row r="42" spans="1:24" ht="45.75" hidden="1" thickBot="1" x14ac:dyDescent="0.3">
      <c r="A42" s="76" t="s">
        <v>250</v>
      </c>
      <c r="B42" s="77" t="s">
        <v>233</v>
      </c>
      <c r="C42" s="77" t="s">
        <v>206</v>
      </c>
      <c r="D42" s="74" t="s">
        <v>207</v>
      </c>
      <c r="E42" s="67">
        <v>87.4</v>
      </c>
      <c r="F42" s="68">
        <v>27.7</v>
      </c>
      <c r="G42" s="68">
        <v>30</v>
      </c>
      <c r="H42" s="68">
        <v>39.200000000000003</v>
      </c>
      <c r="I42" s="69">
        <v>96.9</v>
      </c>
      <c r="J42" s="68">
        <v>50</v>
      </c>
      <c r="K42" s="68">
        <v>47.7</v>
      </c>
      <c r="L42" s="69">
        <v>97.7</v>
      </c>
      <c r="M42" s="69">
        <v>6</v>
      </c>
      <c r="N42" s="69">
        <v>16</v>
      </c>
      <c r="O42" s="68">
        <v>25.7</v>
      </c>
      <c r="P42" s="69">
        <v>47.7</v>
      </c>
      <c r="Q42" s="68">
        <v>38.799999999999997</v>
      </c>
      <c r="R42" s="68">
        <v>39</v>
      </c>
      <c r="S42" s="68">
        <v>19.899999999999999</v>
      </c>
      <c r="T42" s="69">
        <v>97.7</v>
      </c>
      <c r="U42" s="68">
        <v>29.4</v>
      </c>
      <c r="V42" s="68">
        <v>19.2</v>
      </c>
      <c r="W42" s="68">
        <v>48.2</v>
      </c>
      <c r="X42" s="69">
        <v>96.8</v>
      </c>
    </row>
    <row r="43" spans="1:24" ht="45.75" hidden="1" thickBot="1" x14ac:dyDescent="0.3">
      <c r="A43" s="76">
        <v>40</v>
      </c>
      <c r="B43" s="77" t="s">
        <v>233</v>
      </c>
      <c r="C43" s="77" t="s">
        <v>214</v>
      </c>
      <c r="D43" s="74" t="s">
        <v>216</v>
      </c>
      <c r="E43" s="67">
        <v>87.3</v>
      </c>
      <c r="F43" s="68">
        <v>23.9</v>
      </c>
      <c r="G43" s="68">
        <v>30</v>
      </c>
      <c r="H43" s="68">
        <v>37.9</v>
      </c>
      <c r="I43" s="69">
        <v>91.8</v>
      </c>
      <c r="J43" s="68">
        <v>50</v>
      </c>
      <c r="K43" s="68">
        <v>43</v>
      </c>
      <c r="L43" s="69">
        <v>93</v>
      </c>
      <c r="M43" s="69">
        <v>12</v>
      </c>
      <c r="N43" s="69">
        <v>24</v>
      </c>
      <c r="O43" s="68">
        <v>30</v>
      </c>
      <c r="P43" s="69">
        <v>66</v>
      </c>
      <c r="Q43" s="68">
        <v>37.5</v>
      </c>
      <c r="R43" s="68">
        <v>36.200000000000003</v>
      </c>
      <c r="S43" s="68">
        <v>20</v>
      </c>
      <c r="T43" s="69">
        <v>93.7</v>
      </c>
      <c r="U43" s="68">
        <v>26.7</v>
      </c>
      <c r="V43" s="68">
        <v>18.399999999999999</v>
      </c>
      <c r="W43" s="68">
        <v>46.9</v>
      </c>
      <c r="X43" s="69">
        <v>92</v>
      </c>
    </row>
    <row r="44" spans="1:24" ht="45.75" hidden="1" thickBot="1" x14ac:dyDescent="0.3">
      <c r="A44" s="76">
        <v>41</v>
      </c>
      <c r="B44" s="77" t="s">
        <v>233</v>
      </c>
      <c r="C44" s="77" t="s">
        <v>209</v>
      </c>
      <c r="D44" s="74" t="s">
        <v>210</v>
      </c>
      <c r="E44" s="67">
        <v>87.2</v>
      </c>
      <c r="F44" s="68">
        <v>22.8</v>
      </c>
      <c r="G44" s="68">
        <v>30</v>
      </c>
      <c r="H44" s="68">
        <v>37.799999999999997</v>
      </c>
      <c r="I44" s="69">
        <v>90.6</v>
      </c>
      <c r="J44" s="68">
        <v>50</v>
      </c>
      <c r="K44" s="68">
        <v>43.2</v>
      </c>
      <c r="L44" s="69">
        <v>93.2</v>
      </c>
      <c r="M44" s="69">
        <v>18</v>
      </c>
      <c r="N44" s="69">
        <v>24</v>
      </c>
      <c r="O44" s="68">
        <v>22.5</v>
      </c>
      <c r="P44" s="69">
        <v>64.5</v>
      </c>
      <c r="Q44" s="68">
        <v>37</v>
      </c>
      <c r="R44" s="68">
        <v>37.9</v>
      </c>
      <c r="S44" s="68">
        <v>19.8</v>
      </c>
      <c r="T44" s="69">
        <v>94.7</v>
      </c>
      <c r="U44" s="68">
        <v>26.3</v>
      </c>
      <c r="V44" s="68">
        <v>18.899999999999999</v>
      </c>
      <c r="W44" s="68">
        <v>47.7</v>
      </c>
      <c r="X44" s="69">
        <v>92.9</v>
      </c>
    </row>
    <row r="45" spans="1:24" ht="45.75" hidden="1" thickBot="1" x14ac:dyDescent="0.3">
      <c r="A45" s="76">
        <v>42</v>
      </c>
      <c r="B45" s="77" t="s">
        <v>233</v>
      </c>
      <c r="C45" s="77" t="s">
        <v>201</v>
      </c>
      <c r="D45" s="74" t="s">
        <v>202</v>
      </c>
      <c r="E45" s="67">
        <v>87.1</v>
      </c>
      <c r="F45" s="68">
        <v>26.4</v>
      </c>
      <c r="G45" s="68">
        <v>30</v>
      </c>
      <c r="H45" s="68">
        <v>39.200000000000003</v>
      </c>
      <c r="I45" s="69">
        <v>95.6</v>
      </c>
      <c r="J45" s="68">
        <v>50</v>
      </c>
      <c r="K45" s="68">
        <v>49.4</v>
      </c>
      <c r="L45" s="69">
        <v>99.4</v>
      </c>
      <c r="M45" s="69">
        <v>0</v>
      </c>
      <c r="N45" s="69">
        <v>16</v>
      </c>
      <c r="O45" s="68">
        <v>30</v>
      </c>
      <c r="P45" s="69">
        <v>46</v>
      </c>
      <c r="Q45" s="68">
        <v>39.5</v>
      </c>
      <c r="R45" s="68">
        <v>39.5</v>
      </c>
      <c r="S45" s="68">
        <v>19.3</v>
      </c>
      <c r="T45" s="69">
        <v>98.3</v>
      </c>
      <c r="U45" s="68">
        <v>28</v>
      </c>
      <c r="V45" s="68">
        <v>18.7</v>
      </c>
      <c r="W45" s="68">
        <v>49.4</v>
      </c>
      <c r="X45" s="69">
        <v>96.1</v>
      </c>
    </row>
    <row r="46" spans="1:24" ht="45.75" hidden="1" thickBot="1" x14ac:dyDescent="0.3">
      <c r="A46" s="76">
        <v>43</v>
      </c>
      <c r="B46" s="77" t="s">
        <v>233</v>
      </c>
      <c r="C46" s="77" t="s">
        <v>62</v>
      </c>
      <c r="D46" s="74" t="s">
        <v>208</v>
      </c>
      <c r="E46" s="67">
        <v>87</v>
      </c>
      <c r="F46" s="68">
        <v>26.2</v>
      </c>
      <c r="G46" s="68">
        <v>30</v>
      </c>
      <c r="H46" s="68">
        <v>38.4</v>
      </c>
      <c r="I46" s="69">
        <v>94.6</v>
      </c>
      <c r="J46" s="68">
        <v>50</v>
      </c>
      <c r="K46" s="68">
        <v>46.8</v>
      </c>
      <c r="L46" s="69">
        <v>96.8</v>
      </c>
      <c r="M46" s="69">
        <v>12</v>
      </c>
      <c r="N46" s="69">
        <v>16</v>
      </c>
      <c r="O46" s="68">
        <v>26.7</v>
      </c>
      <c r="P46" s="69">
        <v>54.7</v>
      </c>
      <c r="Q46" s="68">
        <v>38.1</v>
      </c>
      <c r="R46" s="68">
        <v>38.200000000000003</v>
      </c>
      <c r="S46" s="68">
        <v>19</v>
      </c>
      <c r="T46" s="69">
        <v>95.3</v>
      </c>
      <c r="U46" s="68">
        <v>28</v>
      </c>
      <c r="V46" s="68">
        <v>18</v>
      </c>
      <c r="W46" s="68">
        <v>47.8</v>
      </c>
      <c r="X46" s="69">
        <v>93.8</v>
      </c>
    </row>
    <row r="47" spans="1:24" ht="45.75" hidden="1" thickBot="1" x14ac:dyDescent="0.3">
      <c r="A47" s="76" t="s">
        <v>251</v>
      </c>
      <c r="B47" s="77" t="s">
        <v>233</v>
      </c>
      <c r="C47" s="77" t="s">
        <v>56</v>
      </c>
      <c r="D47" s="74" t="s">
        <v>134</v>
      </c>
      <c r="E47" s="67">
        <v>86.9</v>
      </c>
      <c r="F47" s="68">
        <v>28</v>
      </c>
      <c r="G47" s="68">
        <v>30</v>
      </c>
      <c r="H47" s="68">
        <v>38.1</v>
      </c>
      <c r="I47" s="69">
        <v>96.1</v>
      </c>
      <c r="J47" s="68">
        <v>50</v>
      </c>
      <c r="K47" s="68">
        <v>46.1</v>
      </c>
      <c r="L47" s="69">
        <v>96.1</v>
      </c>
      <c r="M47" s="69">
        <v>6</v>
      </c>
      <c r="N47" s="69">
        <v>16</v>
      </c>
      <c r="O47" s="68">
        <v>30</v>
      </c>
      <c r="P47" s="69">
        <v>52</v>
      </c>
      <c r="Q47" s="68">
        <v>38.799999999999997</v>
      </c>
      <c r="R47" s="68">
        <v>38.799999999999997</v>
      </c>
      <c r="S47" s="68">
        <v>19.600000000000001</v>
      </c>
      <c r="T47" s="69">
        <v>97.2</v>
      </c>
      <c r="U47" s="68">
        <v>27</v>
      </c>
      <c r="V47" s="68">
        <v>19.100000000000001</v>
      </c>
      <c r="W47" s="68">
        <v>46.9</v>
      </c>
      <c r="X47" s="69">
        <v>93</v>
      </c>
    </row>
    <row r="48" spans="1:24" ht="45.75" hidden="1" thickBot="1" x14ac:dyDescent="0.3">
      <c r="A48" s="76" t="s">
        <v>251</v>
      </c>
      <c r="B48" s="77" t="s">
        <v>233</v>
      </c>
      <c r="C48" s="77" t="s">
        <v>56</v>
      </c>
      <c r="D48" s="74" t="s">
        <v>136</v>
      </c>
      <c r="E48" s="67">
        <v>86.9</v>
      </c>
      <c r="F48" s="68">
        <v>28.7</v>
      </c>
      <c r="G48" s="68">
        <v>30</v>
      </c>
      <c r="H48" s="68">
        <v>38.6</v>
      </c>
      <c r="I48" s="69">
        <v>97.3</v>
      </c>
      <c r="J48" s="68">
        <v>50</v>
      </c>
      <c r="K48" s="68">
        <v>46.7</v>
      </c>
      <c r="L48" s="69">
        <v>96.7</v>
      </c>
      <c r="M48" s="69">
        <v>12</v>
      </c>
      <c r="N48" s="69">
        <v>16</v>
      </c>
      <c r="O48" s="68">
        <v>30</v>
      </c>
      <c r="P48" s="69">
        <v>58</v>
      </c>
      <c r="Q48" s="68">
        <v>36.799999999999997</v>
      </c>
      <c r="R48" s="68">
        <v>37.299999999999997</v>
      </c>
      <c r="S48" s="68">
        <v>19.3</v>
      </c>
      <c r="T48" s="69">
        <v>93.4</v>
      </c>
      <c r="U48" s="68">
        <v>24.6</v>
      </c>
      <c r="V48" s="68">
        <v>18.899999999999999</v>
      </c>
      <c r="W48" s="68">
        <v>45.7</v>
      </c>
      <c r="X48" s="69">
        <v>89.2</v>
      </c>
    </row>
    <row r="49" spans="1:24" ht="45.75" hidden="1" thickBot="1" x14ac:dyDescent="0.3">
      <c r="A49" s="76">
        <v>46</v>
      </c>
      <c r="B49" s="77" t="s">
        <v>233</v>
      </c>
      <c r="C49" s="77" t="s">
        <v>214</v>
      </c>
      <c r="D49" s="74" t="s">
        <v>215</v>
      </c>
      <c r="E49" s="67">
        <v>86.8</v>
      </c>
      <c r="F49" s="68">
        <v>24.6</v>
      </c>
      <c r="G49" s="68">
        <v>30</v>
      </c>
      <c r="H49" s="68">
        <v>37.6</v>
      </c>
      <c r="I49" s="69">
        <v>92.2</v>
      </c>
      <c r="J49" s="68">
        <v>50</v>
      </c>
      <c r="K49" s="68">
        <v>46.9</v>
      </c>
      <c r="L49" s="69">
        <v>96.9</v>
      </c>
      <c r="M49" s="69">
        <v>12</v>
      </c>
      <c r="N49" s="69">
        <v>16</v>
      </c>
      <c r="O49" s="68">
        <v>30</v>
      </c>
      <c r="P49" s="69">
        <v>58</v>
      </c>
      <c r="Q49" s="68">
        <v>36.799999999999997</v>
      </c>
      <c r="R49" s="68">
        <v>37.200000000000003</v>
      </c>
      <c r="S49" s="68">
        <v>18.899999999999999</v>
      </c>
      <c r="T49" s="69">
        <v>92.9</v>
      </c>
      <c r="U49" s="68">
        <v>28.4</v>
      </c>
      <c r="V49" s="68">
        <v>18.2</v>
      </c>
      <c r="W49" s="68">
        <v>47.4</v>
      </c>
      <c r="X49" s="69">
        <v>94</v>
      </c>
    </row>
    <row r="50" spans="1:24" ht="45.75" hidden="1" thickBot="1" x14ac:dyDescent="0.3">
      <c r="A50" s="76" t="s">
        <v>252</v>
      </c>
      <c r="B50" s="77" t="s">
        <v>233</v>
      </c>
      <c r="C50" s="77" t="s">
        <v>56</v>
      </c>
      <c r="D50" s="74" t="s">
        <v>126</v>
      </c>
      <c r="E50" s="67">
        <v>86.6</v>
      </c>
      <c r="F50" s="68">
        <v>26.9</v>
      </c>
      <c r="G50" s="68">
        <v>30</v>
      </c>
      <c r="H50" s="68">
        <v>40</v>
      </c>
      <c r="I50" s="69">
        <v>96.9</v>
      </c>
      <c r="J50" s="68">
        <v>50</v>
      </c>
      <c r="K50" s="68">
        <v>50</v>
      </c>
      <c r="L50" s="69">
        <v>100</v>
      </c>
      <c r="M50" s="69">
        <v>12</v>
      </c>
      <c r="N50" s="69">
        <v>24</v>
      </c>
      <c r="O50" s="68">
        <v>0</v>
      </c>
      <c r="P50" s="69">
        <v>36</v>
      </c>
      <c r="Q50" s="68">
        <v>40</v>
      </c>
      <c r="R50" s="68">
        <v>40</v>
      </c>
      <c r="S50" s="68">
        <v>20</v>
      </c>
      <c r="T50" s="69">
        <v>100</v>
      </c>
      <c r="U50" s="68">
        <v>30</v>
      </c>
      <c r="V50" s="68">
        <v>20</v>
      </c>
      <c r="W50" s="68">
        <v>50</v>
      </c>
      <c r="X50" s="69">
        <v>100</v>
      </c>
    </row>
    <row r="51" spans="1:24" ht="45.75" hidden="1" thickBot="1" x14ac:dyDescent="0.3">
      <c r="A51" s="76" t="s">
        <v>252</v>
      </c>
      <c r="B51" s="77" t="s">
        <v>233</v>
      </c>
      <c r="C51" s="77" t="s">
        <v>145</v>
      </c>
      <c r="D51" s="74" t="s">
        <v>146</v>
      </c>
      <c r="E51" s="67">
        <v>86.6</v>
      </c>
      <c r="F51" s="68">
        <v>27.7</v>
      </c>
      <c r="G51" s="68">
        <v>30</v>
      </c>
      <c r="H51" s="68">
        <v>39.4</v>
      </c>
      <c r="I51" s="69">
        <v>97.1</v>
      </c>
      <c r="J51" s="68">
        <v>50</v>
      </c>
      <c r="K51" s="68">
        <v>48</v>
      </c>
      <c r="L51" s="69">
        <v>98</v>
      </c>
      <c r="M51" s="69">
        <v>0</v>
      </c>
      <c r="N51" s="69">
        <v>16</v>
      </c>
      <c r="O51" s="68">
        <v>25.7</v>
      </c>
      <c r="P51" s="69">
        <v>41.7</v>
      </c>
      <c r="Q51" s="68">
        <v>39.299999999999997</v>
      </c>
      <c r="R51" s="68">
        <v>39.799999999999997</v>
      </c>
      <c r="S51" s="68">
        <v>19.600000000000001</v>
      </c>
      <c r="T51" s="69">
        <v>98.7</v>
      </c>
      <c r="U51" s="68">
        <v>29</v>
      </c>
      <c r="V51" s="68">
        <v>19.3</v>
      </c>
      <c r="W51" s="68">
        <v>49.2</v>
      </c>
      <c r="X51" s="69">
        <v>97.5</v>
      </c>
    </row>
    <row r="52" spans="1:24" ht="45.75" hidden="1" thickBot="1" x14ac:dyDescent="0.3">
      <c r="A52" s="76">
        <v>49</v>
      </c>
      <c r="B52" s="77" t="s">
        <v>233</v>
      </c>
      <c r="C52" s="77" t="s">
        <v>58</v>
      </c>
      <c r="D52" s="74" t="s">
        <v>179</v>
      </c>
      <c r="E52" s="67">
        <v>86.5</v>
      </c>
      <c r="F52" s="68">
        <v>27.1</v>
      </c>
      <c r="G52" s="68">
        <v>30</v>
      </c>
      <c r="H52" s="68">
        <v>39.799999999999997</v>
      </c>
      <c r="I52" s="69">
        <v>96.9</v>
      </c>
      <c r="J52" s="68">
        <v>50</v>
      </c>
      <c r="K52" s="68">
        <v>50</v>
      </c>
      <c r="L52" s="69">
        <v>100</v>
      </c>
      <c r="M52" s="69">
        <v>0</v>
      </c>
      <c r="N52" s="69">
        <v>8</v>
      </c>
      <c r="O52" s="68">
        <v>30</v>
      </c>
      <c r="P52" s="69">
        <v>38</v>
      </c>
      <c r="Q52" s="68">
        <v>38.9</v>
      </c>
      <c r="R52" s="68">
        <v>39.200000000000003</v>
      </c>
      <c r="S52" s="68">
        <v>19.8</v>
      </c>
      <c r="T52" s="69">
        <v>97.9</v>
      </c>
      <c r="U52" s="68">
        <v>30</v>
      </c>
      <c r="V52" s="68">
        <v>19.899999999999999</v>
      </c>
      <c r="W52" s="68">
        <v>50</v>
      </c>
      <c r="X52" s="69">
        <v>99.9</v>
      </c>
    </row>
    <row r="53" spans="1:24" ht="45.75" hidden="1" thickBot="1" x14ac:dyDescent="0.3">
      <c r="A53" s="76">
        <v>50</v>
      </c>
      <c r="B53" s="77" t="s">
        <v>233</v>
      </c>
      <c r="C53" s="77" t="s">
        <v>58</v>
      </c>
      <c r="D53" s="74" t="s">
        <v>165</v>
      </c>
      <c r="E53" s="67">
        <v>85.9</v>
      </c>
      <c r="F53" s="68">
        <v>26.4</v>
      </c>
      <c r="G53" s="68">
        <v>30</v>
      </c>
      <c r="H53" s="68">
        <v>39.700000000000003</v>
      </c>
      <c r="I53" s="69">
        <v>96.1</v>
      </c>
      <c r="J53" s="68">
        <v>50</v>
      </c>
      <c r="K53" s="68">
        <v>49.2</v>
      </c>
      <c r="L53" s="69">
        <v>99.2</v>
      </c>
      <c r="M53" s="69">
        <v>6</v>
      </c>
      <c r="N53" s="69">
        <v>8</v>
      </c>
      <c r="O53" s="68">
        <v>22.5</v>
      </c>
      <c r="P53" s="69">
        <v>36.5</v>
      </c>
      <c r="Q53" s="68">
        <v>40</v>
      </c>
      <c r="R53" s="68">
        <v>40</v>
      </c>
      <c r="S53" s="68">
        <v>19.600000000000001</v>
      </c>
      <c r="T53" s="69">
        <v>99.6</v>
      </c>
      <c r="U53" s="68">
        <v>29</v>
      </c>
      <c r="V53" s="68">
        <v>20</v>
      </c>
      <c r="W53" s="68">
        <v>49.2</v>
      </c>
      <c r="X53" s="69">
        <v>98.2</v>
      </c>
    </row>
    <row r="54" spans="1:24" ht="45.75" hidden="1" thickBot="1" x14ac:dyDescent="0.3">
      <c r="A54" s="76">
        <v>51</v>
      </c>
      <c r="B54" s="77" t="s">
        <v>233</v>
      </c>
      <c r="C54" s="77" t="s">
        <v>124</v>
      </c>
      <c r="D54" s="74" t="s">
        <v>125</v>
      </c>
      <c r="E54" s="67">
        <v>85.8</v>
      </c>
      <c r="F54" s="68">
        <v>25.5</v>
      </c>
      <c r="G54" s="68">
        <v>30</v>
      </c>
      <c r="H54" s="68">
        <v>38.9</v>
      </c>
      <c r="I54" s="69">
        <v>94.4</v>
      </c>
      <c r="J54" s="68">
        <v>50</v>
      </c>
      <c r="K54" s="68">
        <v>47.8</v>
      </c>
      <c r="L54" s="69">
        <v>97.8</v>
      </c>
      <c r="M54" s="69">
        <v>6</v>
      </c>
      <c r="N54" s="69">
        <v>16</v>
      </c>
      <c r="O54" s="68">
        <v>22.5</v>
      </c>
      <c r="P54" s="69">
        <v>44.5</v>
      </c>
      <c r="Q54" s="68">
        <v>38</v>
      </c>
      <c r="R54" s="68">
        <v>38.9</v>
      </c>
      <c r="S54" s="68">
        <v>19.7</v>
      </c>
      <c r="T54" s="69">
        <v>96.6</v>
      </c>
      <c r="U54" s="68">
        <v>27.8</v>
      </c>
      <c r="V54" s="68">
        <v>19.399999999999999</v>
      </c>
      <c r="W54" s="68">
        <v>48.4</v>
      </c>
      <c r="X54" s="69">
        <v>95.6</v>
      </c>
    </row>
    <row r="55" spans="1:24" ht="45.75" hidden="1" thickBot="1" x14ac:dyDescent="0.3">
      <c r="A55" s="76">
        <v>52</v>
      </c>
      <c r="B55" s="77" t="s">
        <v>233</v>
      </c>
      <c r="C55" s="77" t="s">
        <v>58</v>
      </c>
      <c r="D55" s="74" t="s">
        <v>171</v>
      </c>
      <c r="E55" s="67">
        <v>85.6</v>
      </c>
      <c r="F55" s="68">
        <v>26.4</v>
      </c>
      <c r="G55" s="68">
        <v>30</v>
      </c>
      <c r="H55" s="68">
        <v>39.5</v>
      </c>
      <c r="I55" s="69">
        <v>95.9</v>
      </c>
      <c r="J55" s="68">
        <v>50</v>
      </c>
      <c r="K55" s="68">
        <v>48.8</v>
      </c>
      <c r="L55" s="69">
        <v>98.8</v>
      </c>
      <c r="M55" s="69">
        <v>0</v>
      </c>
      <c r="N55" s="69">
        <v>8</v>
      </c>
      <c r="O55" s="68">
        <v>30</v>
      </c>
      <c r="P55" s="69">
        <v>38</v>
      </c>
      <c r="Q55" s="68">
        <v>38.799999999999997</v>
      </c>
      <c r="R55" s="68">
        <v>39</v>
      </c>
      <c r="S55" s="68">
        <v>19.8</v>
      </c>
      <c r="T55" s="69">
        <v>97.6</v>
      </c>
      <c r="U55" s="68">
        <v>28.8</v>
      </c>
      <c r="V55" s="68">
        <v>19.7</v>
      </c>
      <c r="W55" s="68">
        <v>49.3</v>
      </c>
      <c r="X55" s="69">
        <v>97.8</v>
      </c>
    </row>
    <row r="56" spans="1:24" ht="45.75" hidden="1" thickBot="1" x14ac:dyDescent="0.3">
      <c r="A56" s="76" t="s">
        <v>253</v>
      </c>
      <c r="B56" s="77" t="s">
        <v>233</v>
      </c>
      <c r="C56" s="77" t="s">
        <v>188</v>
      </c>
      <c r="D56" s="74" t="s">
        <v>189</v>
      </c>
      <c r="E56" s="67">
        <v>85.4</v>
      </c>
      <c r="F56" s="68">
        <v>25.1</v>
      </c>
      <c r="G56" s="68">
        <v>30</v>
      </c>
      <c r="H56" s="68">
        <v>39.299999999999997</v>
      </c>
      <c r="I56" s="69">
        <v>94.4</v>
      </c>
      <c r="J56" s="68">
        <v>50</v>
      </c>
      <c r="K56" s="68">
        <v>49.1</v>
      </c>
      <c r="L56" s="69">
        <v>99.1</v>
      </c>
      <c r="M56" s="69">
        <v>6</v>
      </c>
      <c r="N56" s="69">
        <v>0</v>
      </c>
      <c r="O56" s="68">
        <v>30</v>
      </c>
      <c r="P56" s="69">
        <v>36</v>
      </c>
      <c r="Q56" s="68">
        <v>39.4</v>
      </c>
      <c r="R56" s="68">
        <v>39.6</v>
      </c>
      <c r="S56" s="68">
        <v>19.8</v>
      </c>
      <c r="T56" s="69">
        <v>98.8</v>
      </c>
      <c r="U56" s="68">
        <v>29.3</v>
      </c>
      <c r="V56" s="68">
        <v>19.7</v>
      </c>
      <c r="W56" s="68">
        <v>49.5</v>
      </c>
      <c r="X56" s="69">
        <v>98.5</v>
      </c>
    </row>
    <row r="57" spans="1:24" ht="45.75" hidden="1" thickBot="1" x14ac:dyDescent="0.3">
      <c r="A57" s="76" t="s">
        <v>253</v>
      </c>
      <c r="B57" s="77" t="s">
        <v>233</v>
      </c>
      <c r="C57" s="77" t="s">
        <v>221</v>
      </c>
      <c r="D57" s="74" t="s">
        <v>222</v>
      </c>
      <c r="E57" s="67">
        <v>85.4</v>
      </c>
      <c r="F57" s="68">
        <v>23.6</v>
      </c>
      <c r="G57" s="68">
        <v>30</v>
      </c>
      <c r="H57" s="68">
        <v>39.5</v>
      </c>
      <c r="I57" s="69">
        <v>93.1</v>
      </c>
      <c r="J57" s="68">
        <v>50</v>
      </c>
      <c r="K57" s="68">
        <v>48.9</v>
      </c>
      <c r="L57" s="69">
        <v>98.9</v>
      </c>
      <c r="M57" s="69">
        <v>0</v>
      </c>
      <c r="N57" s="69">
        <v>8</v>
      </c>
      <c r="O57" s="68">
        <v>30</v>
      </c>
      <c r="P57" s="69">
        <v>38</v>
      </c>
      <c r="Q57" s="68">
        <v>39.299999999999997</v>
      </c>
      <c r="R57" s="68">
        <v>39.299999999999997</v>
      </c>
      <c r="S57" s="68">
        <v>19.600000000000001</v>
      </c>
      <c r="T57" s="69">
        <v>98.2</v>
      </c>
      <c r="U57" s="68">
        <v>29.7</v>
      </c>
      <c r="V57" s="68">
        <v>19.7</v>
      </c>
      <c r="W57" s="68">
        <v>49.5</v>
      </c>
      <c r="X57" s="69">
        <v>98.9</v>
      </c>
    </row>
    <row r="58" spans="1:24" ht="45.75" hidden="1" thickBot="1" x14ac:dyDescent="0.3">
      <c r="A58" s="76" t="s">
        <v>253</v>
      </c>
      <c r="B58" s="77" t="s">
        <v>233</v>
      </c>
      <c r="C58" s="77" t="s">
        <v>228</v>
      </c>
      <c r="D58" s="74" t="s">
        <v>229</v>
      </c>
      <c r="E58" s="67">
        <v>85.4</v>
      </c>
      <c r="F58" s="68">
        <v>26.8</v>
      </c>
      <c r="G58" s="68">
        <v>30</v>
      </c>
      <c r="H58" s="68">
        <v>39.700000000000003</v>
      </c>
      <c r="I58" s="69">
        <v>96.5</v>
      </c>
      <c r="J58" s="68">
        <v>50</v>
      </c>
      <c r="K58" s="68">
        <v>48.6</v>
      </c>
      <c r="L58" s="69">
        <v>98.6</v>
      </c>
      <c r="M58" s="69">
        <v>12</v>
      </c>
      <c r="N58" s="69">
        <v>24</v>
      </c>
      <c r="O58" s="68">
        <v>0</v>
      </c>
      <c r="P58" s="69">
        <v>36</v>
      </c>
      <c r="Q58" s="68">
        <v>39.4</v>
      </c>
      <c r="R58" s="68">
        <v>39.4</v>
      </c>
      <c r="S58" s="68">
        <v>20</v>
      </c>
      <c r="T58" s="69">
        <v>98.8</v>
      </c>
      <c r="U58" s="68">
        <v>29.1</v>
      </c>
      <c r="V58" s="68">
        <v>18.600000000000001</v>
      </c>
      <c r="W58" s="68">
        <v>49.3</v>
      </c>
      <c r="X58" s="69">
        <v>97</v>
      </c>
    </row>
    <row r="59" spans="1:24" ht="45.75" hidden="1" thickBot="1" x14ac:dyDescent="0.3">
      <c r="A59" s="76">
        <v>56</v>
      </c>
      <c r="B59" s="77" t="s">
        <v>233</v>
      </c>
      <c r="C59" s="77" t="s">
        <v>58</v>
      </c>
      <c r="D59" s="74" t="s">
        <v>167</v>
      </c>
      <c r="E59" s="67">
        <v>85.3</v>
      </c>
      <c r="F59" s="68">
        <v>26.8</v>
      </c>
      <c r="G59" s="68">
        <v>30</v>
      </c>
      <c r="H59" s="68">
        <v>38.9</v>
      </c>
      <c r="I59" s="69">
        <v>95.7</v>
      </c>
      <c r="J59" s="68">
        <v>50</v>
      </c>
      <c r="K59" s="68">
        <v>48.4</v>
      </c>
      <c r="L59" s="69">
        <v>98.4</v>
      </c>
      <c r="M59" s="69">
        <v>0</v>
      </c>
      <c r="N59" s="69">
        <v>8</v>
      </c>
      <c r="O59" s="68">
        <v>30</v>
      </c>
      <c r="P59" s="69">
        <v>38</v>
      </c>
      <c r="Q59" s="68">
        <v>38.299999999999997</v>
      </c>
      <c r="R59" s="68">
        <v>39</v>
      </c>
      <c r="S59" s="68">
        <v>19.600000000000001</v>
      </c>
      <c r="T59" s="69">
        <v>96.9</v>
      </c>
      <c r="U59" s="68">
        <v>28.7</v>
      </c>
      <c r="V59" s="68">
        <v>19.3</v>
      </c>
      <c r="W59" s="68">
        <v>49.6</v>
      </c>
      <c r="X59" s="69">
        <v>97.6</v>
      </c>
    </row>
    <row r="60" spans="1:24" ht="45.75" hidden="1" thickBot="1" x14ac:dyDescent="0.3">
      <c r="A60" s="76">
        <v>57</v>
      </c>
      <c r="B60" s="77" t="s">
        <v>233</v>
      </c>
      <c r="C60" s="77" t="s">
        <v>217</v>
      </c>
      <c r="D60" s="74" t="s">
        <v>218</v>
      </c>
      <c r="E60" s="67">
        <v>85.2</v>
      </c>
      <c r="F60" s="68">
        <v>26.8</v>
      </c>
      <c r="G60" s="68">
        <v>30</v>
      </c>
      <c r="H60" s="68">
        <v>40</v>
      </c>
      <c r="I60" s="69">
        <v>96.8</v>
      </c>
      <c r="J60" s="68">
        <v>50</v>
      </c>
      <c r="K60" s="68">
        <v>50</v>
      </c>
      <c r="L60" s="69">
        <v>100</v>
      </c>
      <c r="M60" s="69">
        <v>0</v>
      </c>
      <c r="N60" s="69">
        <v>0</v>
      </c>
      <c r="O60" s="68">
        <v>30</v>
      </c>
      <c r="P60" s="69">
        <v>30</v>
      </c>
      <c r="Q60" s="68">
        <v>40</v>
      </c>
      <c r="R60" s="68">
        <v>40</v>
      </c>
      <c r="S60" s="68">
        <v>20</v>
      </c>
      <c r="T60" s="69">
        <v>100</v>
      </c>
      <c r="U60" s="68">
        <v>30</v>
      </c>
      <c r="V60" s="68">
        <v>19.2</v>
      </c>
      <c r="W60" s="68">
        <v>50</v>
      </c>
      <c r="X60" s="69">
        <v>99.2</v>
      </c>
    </row>
    <row r="61" spans="1:24" ht="45.75" hidden="1" thickBot="1" x14ac:dyDescent="0.3">
      <c r="A61" s="76" t="s">
        <v>254</v>
      </c>
      <c r="B61" s="77" t="s">
        <v>233</v>
      </c>
      <c r="C61" s="77" t="s">
        <v>56</v>
      </c>
      <c r="D61" s="74" t="s">
        <v>127</v>
      </c>
      <c r="E61" s="67">
        <v>85.1</v>
      </c>
      <c r="F61" s="68">
        <v>28.7</v>
      </c>
      <c r="G61" s="68">
        <v>30</v>
      </c>
      <c r="H61" s="68">
        <v>39.299999999999997</v>
      </c>
      <c r="I61" s="69">
        <v>98</v>
      </c>
      <c r="J61" s="68">
        <v>50</v>
      </c>
      <c r="K61" s="68">
        <v>47.5</v>
      </c>
      <c r="L61" s="69">
        <v>97.5</v>
      </c>
      <c r="M61" s="69">
        <v>12</v>
      </c>
      <c r="N61" s="69">
        <v>24</v>
      </c>
      <c r="O61" s="68">
        <v>0</v>
      </c>
      <c r="P61" s="69">
        <v>36</v>
      </c>
      <c r="Q61" s="68">
        <v>39.299999999999997</v>
      </c>
      <c r="R61" s="68">
        <v>39.299999999999997</v>
      </c>
      <c r="S61" s="68">
        <v>20</v>
      </c>
      <c r="T61" s="69">
        <v>98.6</v>
      </c>
      <c r="U61" s="68">
        <v>28</v>
      </c>
      <c r="V61" s="68">
        <v>19.7</v>
      </c>
      <c r="W61" s="68">
        <v>47.5</v>
      </c>
      <c r="X61" s="69">
        <v>95.2</v>
      </c>
    </row>
    <row r="62" spans="1:24" ht="45.75" hidden="1" thickBot="1" x14ac:dyDescent="0.3">
      <c r="A62" s="76" t="s">
        <v>254</v>
      </c>
      <c r="B62" s="77" t="s">
        <v>233</v>
      </c>
      <c r="C62" s="77" t="s">
        <v>153</v>
      </c>
      <c r="D62" s="74" t="s">
        <v>154</v>
      </c>
      <c r="E62" s="67">
        <v>85.1</v>
      </c>
      <c r="F62" s="68">
        <v>25.9</v>
      </c>
      <c r="G62" s="68">
        <v>30</v>
      </c>
      <c r="H62" s="68">
        <v>38.6</v>
      </c>
      <c r="I62" s="69">
        <v>94.5</v>
      </c>
      <c r="J62" s="68">
        <v>50</v>
      </c>
      <c r="K62" s="68">
        <v>46</v>
      </c>
      <c r="L62" s="69">
        <v>96</v>
      </c>
      <c r="M62" s="69">
        <v>0</v>
      </c>
      <c r="N62" s="69">
        <v>24</v>
      </c>
      <c r="O62" s="68">
        <v>22.5</v>
      </c>
      <c r="P62" s="69">
        <v>46.5</v>
      </c>
      <c r="Q62" s="68">
        <v>37.1</v>
      </c>
      <c r="R62" s="68">
        <v>38.200000000000003</v>
      </c>
      <c r="S62" s="68">
        <v>19.600000000000001</v>
      </c>
      <c r="T62" s="69">
        <v>94.9</v>
      </c>
      <c r="U62" s="68">
        <v>27.8</v>
      </c>
      <c r="V62" s="68">
        <v>18.100000000000001</v>
      </c>
      <c r="W62" s="68">
        <v>47.5</v>
      </c>
      <c r="X62" s="69">
        <v>93.4</v>
      </c>
    </row>
    <row r="63" spans="1:24" ht="45.75" hidden="1" thickBot="1" x14ac:dyDescent="0.3">
      <c r="A63" s="76">
        <v>60</v>
      </c>
      <c r="B63" s="77" t="s">
        <v>233</v>
      </c>
      <c r="C63" s="77" t="s">
        <v>56</v>
      </c>
      <c r="D63" s="74" t="s">
        <v>141</v>
      </c>
      <c r="E63" s="67">
        <v>85</v>
      </c>
      <c r="F63" s="68">
        <v>28.7</v>
      </c>
      <c r="G63" s="68">
        <v>30</v>
      </c>
      <c r="H63" s="68">
        <v>39.700000000000003</v>
      </c>
      <c r="I63" s="69">
        <v>98.4</v>
      </c>
      <c r="J63" s="68">
        <v>50</v>
      </c>
      <c r="K63" s="68">
        <v>49.3</v>
      </c>
      <c r="L63" s="69">
        <v>99.3</v>
      </c>
      <c r="M63" s="69">
        <v>6</v>
      </c>
      <c r="N63" s="69">
        <v>24</v>
      </c>
      <c r="O63" s="68">
        <v>0</v>
      </c>
      <c r="P63" s="69">
        <v>30</v>
      </c>
      <c r="Q63" s="68">
        <v>39.4</v>
      </c>
      <c r="R63" s="68">
        <v>39.4</v>
      </c>
      <c r="S63" s="68">
        <v>19.7</v>
      </c>
      <c r="T63" s="69">
        <v>98.5</v>
      </c>
      <c r="U63" s="68">
        <v>29.6</v>
      </c>
      <c r="V63" s="68">
        <v>20</v>
      </c>
      <c r="W63" s="68">
        <v>49.3</v>
      </c>
      <c r="X63" s="69">
        <v>98.9</v>
      </c>
    </row>
    <row r="64" spans="1:24" ht="45.75" hidden="1" thickBot="1" x14ac:dyDescent="0.3">
      <c r="A64" s="76">
        <v>61</v>
      </c>
      <c r="B64" s="77" t="s">
        <v>233</v>
      </c>
      <c r="C64" s="77" t="s">
        <v>56</v>
      </c>
      <c r="D64" s="74" t="s">
        <v>138</v>
      </c>
      <c r="E64" s="67">
        <v>84.9</v>
      </c>
      <c r="F64" s="68">
        <v>28.4</v>
      </c>
      <c r="G64" s="68">
        <v>30</v>
      </c>
      <c r="H64" s="68">
        <v>39.1</v>
      </c>
      <c r="I64" s="69">
        <v>97.5</v>
      </c>
      <c r="J64" s="68">
        <v>50</v>
      </c>
      <c r="K64" s="68">
        <v>48.5</v>
      </c>
      <c r="L64" s="69">
        <v>98.5</v>
      </c>
      <c r="M64" s="69">
        <v>0</v>
      </c>
      <c r="N64" s="69">
        <v>24</v>
      </c>
      <c r="O64" s="68">
        <v>7.5</v>
      </c>
      <c r="P64" s="69">
        <v>31.5</v>
      </c>
      <c r="Q64" s="68">
        <v>39.799999999999997</v>
      </c>
      <c r="R64" s="68">
        <v>39.799999999999997</v>
      </c>
      <c r="S64" s="68">
        <v>20</v>
      </c>
      <c r="T64" s="69">
        <v>99.6</v>
      </c>
      <c r="U64" s="68">
        <v>29.1</v>
      </c>
      <c r="V64" s="68">
        <v>19.5</v>
      </c>
      <c r="W64" s="68">
        <v>48.8</v>
      </c>
      <c r="X64" s="69">
        <v>97.4</v>
      </c>
    </row>
    <row r="65" spans="1:24" ht="45.75" hidden="1" thickBot="1" x14ac:dyDescent="0.3">
      <c r="A65" s="76">
        <v>62</v>
      </c>
      <c r="B65" s="77" t="s">
        <v>233</v>
      </c>
      <c r="C65" s="77" t="s">
        <v>142</v>
      </c>
      <c r="D65" s="74" t="s">
        <v>144</v>
      </c>
      <c r="E65" s="67">
        <v>84.6</v>
      </c>
      <c r="F65" s="68">
        <v>23.2</v>
      </c>
      <c r="G65" s="68">
        <v>30</v>
      </c>
      <c r="H65" s="68">
        <v>40</v>
      </c>
      <c r="I65" s="69">
        <v>93.2</v>
      </c>
      <c r="J65" s="68">
        <v>50</v>
      </c>
      <c r="K65" s="68">
        <v>50</v>
      </c>
      <c r="L65" s="69">
        <v>100</v>
      </c>
      <c r="M65" s="69">
        <v>0</v>
      </c>
      <c r="N65" s="69">
        <v>0</v>
      </c>
      <c r="O65" s="68">
        <v>30</v>
      </c>
      <c r="P65" s="69">
        <v>30</v>
      </c>
      <c r="Q65" s="68">
        <v>40</v>
      </c>
      <c r="R65" s="68">
        <v>40</v>
      </c>
      <c r="S65" s="68">
        <v>20</v>
      </c>
      <c r="T65" s="69">
        <v>100</v>
      </c>
      <c r="U65" s="68">
        <v>30</v>
      </c>
      <c r="V65" s="68">
        <v>19.7</v>
      </c>
      <c r="W65" s="68">
        <v>50</v>
      </c>
      <c r="X65" s="69">
        <v>99.7</v>
      </c>
    </row>
    <row r="66" spans="1:24" ht="45.75" hidden="1" thickBot="1" x14ac:dyDescent="0.3">
      <c r="A66" s="76">
        <v>63</v>
      </c>
      <c r="B66" s="77" t="s">
        <v>233</v>
      </c>
      <c r="C66" s="77" t="s">
        <v>61</v>
      </c>
      <c r="D66" s="74" t="s">
        <v>199</v>
      </c>
      <c r="E66" s="67">
        <v>84.5</v>
      </c>
      <c r="F66" s="68">
        <v>26</v>
      </c>
      <c r="G66" s="68">
        <v>30</v>
      </c>
      <c r="H66" s="68">
        <v>36</v>
      </c>
      <c r="I66" s="69">
        <v>92</v>
      </c>
      <c r="J66" s="68">
        <v>50</v>
      </c>
      <c r="K66" s="68">
        <v>45</v>
      </c>
      <c r="L66" s="69">
        <v>95</v>
      </c>
      <c r="M66" s="69">
        <v>18</v>
      </c>
      <c r="N66" s="69">
        <v>0</v>
      </c>
      <c r="O66" s="68">
        <v>30</v>
      </c>
      <c r="P66" s="69">
        <v>48</v>
      </c>
      <c r="Q66" s="68">
        <v>37.5</v>
      </c>
      <c r="R66" s="68">
        <v>38</v>
      </c>
      <c r="S66" s="68">
        <v>18.5</v>
      </c>
      <c r="T66" s="69">
        <v>94</v>
      </c>
      <c r="U66" s="68">
        <v>27.4</v>
      </c>
      <c r="V66" s="68">
        <v>17.5</v>
      </c>
      <c r="W66" s="68">
        <v>48.8</v>
      </c>
      <c r="X66" s="69">
        <v>93.7</v>
      </c>
    </row>
    <row r="67" spans="1:24" ht="45.75" hidden="1" thickBot="1" x14ac:dyDescent="0.3">
      <c r="A67" s="76">
        <v>64</v>
      </c>
      <c r="B67" s="77" t="s">
        <v>233</v>
      </c>
      <c r="C67" s="77" t="s">
        <v>59</v>
      </c>
      <c r="D67" s="74" t="s">
        <v>187</v>
      </c>
      <c r="E67" s="67">
        <v>84.4</v>
      </c>
      <c r="F67" s="68">
        <v>27.3</v>
      </c>
      <c r="G67" s="68">
        <v>30</v>
      </c>
      <c r="H67" s="68">
        <v>38.299999999999997</v>
      </c>
      <c r="I67" s="69">
        <v>95.6</v>
      </c>
      <c r="J67" s="68">
        <v>50</v>
      </c>
      <c r="K67" s="68">
        <v>46.1</v>
      </c>
      <c r="L67" s="69">
        <v>96.1</v>
      </c>
      <c r="M67" s="69">
        <v>0</v>
      </c>
      <c r="N67" s="69">
        <v>16</v>
      </c>
      <c r="O67" s="68">
        <v>24.3</v>
      </c>
      <c r="P67" s="69">
        <v>40.299999999999997</v>
      </c>
      <c r="Q67" s="68">
        <v>38.299999999999997</v>
      </c>
      <c r="R67" s="68">
        <v>38.299999999999997</v>
      </c>
      <c r="S67" s="68">
        <v>19.600000000000001</v>
      </c>
      <c r="T67" s="69">
        <v>96.2</v>
      </c>
      <c r="U67" s="68">
        <v>28.2</v>
      </c>
      <c r="V67" s="68">
        <v>18.3</v>
      </c>
      <c r="W67" s="68">
        <v>47.5</v>
      </c>
      <c r="X67" s="69">
        <v>94</v>
      </c>
    </row>
    <row r="68" spans="1:24" ht="45.75" hidden="1" thickBot="1" x14ac:dyDescent="0.3">
      <c r="A68" s="76" t="s">
        <v>255</v>
      </c>
      <c r="B68" s="77" t="s">
        <v>233</v>
      </c>
      <c r="C68" s="77" t="s">
        <v>153</v>
      </c>
      <c r="D68" s="74" t="s">
        <v>155</v>
      </c>
      <c r="E68" s="67">
        <v>84.2</v>
      </c>
      <c r="F68" s="68">
        <v>28</v>
      </c>
      <c r="G68" s="68">
        <v>30</v>
      </c>
      <c r="H68" s="68">
        <v>40</v>
      </c>
      <c r="I68" s="69">
        <v>98</v>
      </c>
      <c r="J68" s="68">
        <v>50</v>
      </c>
      <c r="K68" s="68">
        <v>50</v>
      </c>
      <c r="L68" s="69">
        <v>100</v>
      </c>
      <c r="M68" s="69">
        <v>0</v>
      </c>
      <c r="N68" s="69">
        <v>24</v>
      </c>
      <c r="O68" s="68">
        <v>0</v>
      </c>
      <c r="P68" s="69">
        <v>24</v>
      </c>
      <c r="Q68" s="68">
        <v>40</v>
      </c>
      <c r="R68" s="68">
        <v>40</v>
      </c>
      <c r="S68" s="68">
        <v>20</v>
      </c>
      <c r="T68" s="69">
        <v>100</v>
      </c>
      <c r="U68" s="68">
        <v>28.9</v>
      </c>
      <c r="V68" s="68">
        <v>20</v>
      </c>
      <c r="W68" s="68">
        <v>50</v>
      </c>
      <c r="X68" s="69">
        <v>98.9</v>
      </c>
    </row>
    <row r="69" spans="1:24" ht="45.75" hidden="1" thickBot="1" x14ac:dyDescent="0.3">
      <c r="A69" s="76" t="s">
        <v>255</v>
      </c>
      <c r="B69" s="77" t="s">
        <v>233</v>
      </c>
      <c r="C69" s="77" t="s">
        <v>211</v>
      </c>
      <c r="D69" s="74" t="s">
        <v>213</v>
      </c>
      <c r="E69" s="67">
        <v>84.2</v>
      </c>
      <c r="F69" s="68">
        <v>26</v>
      </c>
      <c r="G69" s="68">
        <v>30</v>
      </c>
      <c r="H69" s="68">
        <v>38.799999999999997</v>
      </c>
      <c r="I69" s="69">
        <v>94.8</v>
      </c>
      <c r="J69" s="68">
        <v>50</v>
      </c>
      <c r="K69" s="68">
        <v>48.3</v>
      </c>
      <c r="L69" s="69">
        <v>98.3</v>
      </c>
      <c r="M69" s="69">
        <v>0</v>
      </c>
      <c r="N69" s="69">
        <v>8</v>
      </c>
      <c r="O69" s="68">
        <v>24</v>
      </c>
      <c r="P69" s="69">
        <v>32</v>
      </c>
      <c r="Q69" s="68">
        <v>39.299999999999997</v>
      </c>
      <c r="R69" s="68">
        <v>39.6</v>
      </c>
      <c r="S69" s="68">
        <v>19.8</v>
      </c>
      <c r="T69" s="69">
        <v>98.7</v>
      </c>
      <c r="U69" s="68">
        <v>28.7</v>
      </c>
      <c r="V69" s="68">
        <v>19.5</v>
      </c>
      <c r="W69" s="68">
        <v>49.1</v>
      </c>
      <c r="X69" s="69">
        <v>97.3</v>
      </c>
    </row>
    <row r="70" spans="1:24" ht="45.75" hidden="1" thickBot="1" x14ac:dyDescent="0.3">
      <c r="A70" s="76">
        <v>67</v>
      </c>
      <c r="B70" s="77" t="s">
        <v>233</v>
      </c>
      <c r="C70" s="77" t="s">
        <v>58</v>
      </c>
      <c r="D70" s="74" t="s">
        <v>175</v>
      </c>
      <c r="E70" s="67">
        <v>83.8</v>
      </c>
      <c r="F70" s="68">
        <v>27.1</v>
      </c>
      <c r="G70" s="68">
        <v>30</v>
      </c>
      <c r="H70" s="68">
        <v>40</v>
      </c>
      <c r="I70" s="69">
        <v>97.1</v>
      </c>
      <c r="J70" s="68">
        <v>50</v>
      </c>
      <c r="K70" s="68">
        <v>49</v>
      </c>
      <c r="L70" s="69">
        <v>99</v>
      </c>
      <c r="M70" s="69">
        <v>0</v>
      </c>
      <c r="N70" s="69">
        <v>24</v>
      </c>
      <c r="O70" s="68">
        <v>0</v>
      </c>
      <c r="P70" s="69">
        <v>24</v>
      </c>
      <c r="Q70" s="68">
        <v>40</v>
      </c>
      <c r="R70" s="68">
        <v>40</v>
      </c>
      <c r="S70" s="68">
        <v>20</v>
      </c>
      <c r="T70" s="69">
        <v>100</v>
      </c>
      <c r="U70" s="68">
        <v>29.7</v>
      </c>
      <c r="V70" s="68">
        <v>19.8</v>
      </c>
      <c r="W70" s="68">
        <v>49.5</v>
      </c>
      <c r="X70" s="69">
        <v>99</v>
      </c>
    </row>
    <row r="71" spans="1:24" ht="45.75" hidden="1" thickBot="1" x14ac:dyDescent="0.3">
      <c r="A71" s="76">
        <v>68</v>
      </c>
      <c r="B71" s="77" t="s">
        <v>233</v>
      </c>
      <c r="C71" s="77" t="s">
        <v>211</v>
      </c>
      <c r="D71" s="74" t="s">
        <v>212</v>
      </c>
      <c r="E71" s="67">
        <v>83.7</v>
      </c>
      <c r="F71" s="68">
        <v>26.4</v>
      </c>
      <c r="G71" s="68">
        <v>30</v>
      </c>
      <c r="H71" s="68">
        <v>39.299999999999997</v>
      </c>
      <c r="I71" s="69">
        <v>95.7</v>
      </c>
      <c r="J71" s="68">
        <v>50</v>
      </c>
      <c r="K71" s="68">
        <v>48.9</v>
      </c>
      <c r="L71" s="69">
        <v>98.9</v>
      </c>
      <c r="M71" s="69">
        <v>0</v>
      </c>
      <c r="N71" s="69">
        <v>24</v>
      </c>
      <c r="O71" s="68">
        <v>0</v>
      </c>
      <c r="P71" s="69">
        <v>24</v>
      </c>
      <c r="Q71" s="68">
        <v>40</v>
      </c>
      <c r="R71" s="68">
        <v>40</v>
      </c>
      <c r="S71" s="68">
        <v>20</v>
      </c>
      <c r="T71" s="69">
        <v>100</v>
      </c>
      <c r="U71" s="68">
        <v>30</v>
      </c>
      <c r="V71" s="68">
        <v>19.8</v>
      </c>
      <c r="W71" s="68">
        <v>50</v>
      </c>
      <c r="X71" s="69">
        <v>99.8</v>
      </c>
    </row>
    <row r="72" spans="1:24" ht="45.75" hidden="1" thickBot="1" x14ac:dyDescent="0.3">
      <c r="A72" s="76" t="s">
        <v>256</v>
      </c>
      <c r="B72" s="77" t="s">
        <v>233</v>
      </c>
      <c r="C72" s="77" t="s">
        <v>58</v>
      </c>
      <c r="D72" s="74" t="s">
        <v>180</v>
      </c>
      <c r="E72" s="67">
        <v>83.5</v>
      </c>
      <c r="F72" s="68">
        <v>26.8</v>
      </c>
      <c r="G72" s="68">
        <v>30</v>
      </c>
      <c r="H72" s="68">
        <v>39.799999999999997</v>
      </c>
      <c r="I72" s="69">
        <v>96.6</v>
      </c>
      <c r="J72" s="68">
        <v>50</v>
      </c>
      <c r="K72" s="68">
        <v>48.6</v>
      </c>
      <c r="L72" s="69">
        <v>98.6</v>
      </c>
      <c r="M72" s="69">
        <v>0</v>
      </c>
      <c r="N72" s="69">
        <v>24</v>
      </c>
      <c r="O72" s="68">
        <v>0</v>
      </c>
      <c r="P72" s="69">
        <v>24</v>
      </c>
      <c r="Q72" s="68">
        <v>39.700000000000003</v>
      </c>
      <c r="R72" s="68">
        <v>39.700000000000003</v>
      </c>
      <c r="S72" s="68">
        <v>19.899999999999999</v>
      </c>
      <c r="T72" s="69">
        <v>99.3</v>
      </c>
      <c r="U72" s="68">
        <v>29.6</v>
      </c>
      <c r="V72" s="68">
        <v>19.899999999999999</v>
      </c>
      <c r="W72" s="68">
        <v>49.7</v>
      </c>
      <c r="X72" s="69">
        <v>99.2</v>
      </c>
    </row>
    <row r="73" spans="1:24" ht="45.75" hidden="1" thickBot="1" x14ac:dyDescent="0.3">
      <c r="A73" s="76" t="s">
        <v>256</v>
      </c>
      <c r="B73" s="77" t="s">
        <v>233</v>
      </c>
      <c r="C73" s="77" t="s">
        <v>58</v>
      </c>
      <c r="D73" s="74" t="s">
        <v>183</v>
      </c>
      <c r="E73" s="67">
        <v>83.5</v>
      </c>
      <c r="F73" s="68">
        <v>26.4</v>
      </c>
      <c r="G73" s="68">
        <v>30</v>
      </c>
      <c r="H73" s="68">
        <v>39.200000000000003</v>
      </c>
      <c r="I73" s="69">
        <v>95.6</v>
      </c>
      <c r="J73" s="68">
        <v>50</v>
      </c>
      <c r="K73" s="68">
        <v>46.8</v>
      </c>
      <c r="L73" s="69">
        <v>96.8</v>
      </c>
      <c r="M73" s="69">
        <v>0</v>
      </c>
      <c r="N73" s="69">
        <v>16</v>
      </c>
      <c r="O73" s="68">
        <v>15</v>
      </c>
      <c r="P73" s="69">
        <v>31</v>
      </c>
      <c r="Q73" s="68">
        <v>39.299999999999997</v>
      </c>
      <c r="R73" s="68">
        <v>39</v>
      </c>
      <c r="S73" s="68">
        <v>19.899999999999999</v>
      </c>
      <c r="T73" s="69">
        <v>98.2</v>
      </c>
      <c r="U73" s="68">
        <v>27.7</v>
      </c>
      <c r="V73" s="68">
        <v>19.600000000000001</v>
      </c>
      <c r="W73" s="68">
        <v>48.8</v>
      </c>
      <c r="X73" s="69">
        <v>96.1</v>
      </c>
    </row>
    <row r="74" spans="1:24" ht="45.75" hidden="1" thickBot="1" x14ac:dyDescent="0.3">
      <c r="A74" s="76">
        <v>71</v>
      </c>
      <c r="B74" s="77" t="s">
        <v>233</v>
      </c>
      <c r="C74" s="77" t="s">
        <v>226</v>
      </c>
      <c r="D74" s="74" t="s">
        <v>227</v>
      </c>
      <c r="E74" s="67">
        <v>83.4</v>
      </c>
      <c r="F74" s="68">
        <v>20.5</v>
      </c>
      <c r="G74" s="68">
        <v>30</v>
      </c>
      <c r="H74" s="68">
        <v>39.6</v>
      </c>
      <c r="I74" s="69">
        <v>90.1</v>
      </c>
      <c r="J74" s="68">
        <v>50</v>
      </c>
      <c r="K74" s="68">
        <v>49.7</v>
      </c>
      <c r="L74" s="69">
        <v>99.7</v>
      </c>
      <c r="M74" s="69">
        <v>0</v>
      </c>
      <c r="N74" s="69">
        <v>0</v>
      </c>
      <c r="O74" s="68">
        <v>30</v>
      </c>
      <c r="P74" s="69">
        <v>30</v>
      </c>
      <c r="Q74" s="68">
        <v>39.299999999999997</v>
      </c>
      <c r="R74" s="68">
        <v>39.799999999999997</v>
      </c>
      <c r="S74" s="68">
        <v>19.8</v>
      </c>
      <c r="T74" s="69">
        <v>98.9</v>
      </c>
      <c r="U74" s="68">
        <v>29.5</v>
      </c>
      <c r="V74" s="68">
        <v>19.600000000000001</v>
      </c>
      <c r="W74" s="68">
        <v>49.4</v>
      </c>
      <c r="X74" s="69">
        <v>98.5</v>
      </c>
    </row>
    <row r="75" spans="1:24" ht="45.75" hidden="1" thickBot="1" x14ac:dyDescent="0.3">
      <c r="A75" s="76">
        <v>72</v>
      </c>
      <c r="B75" s="77" t="s">
        <v>233</v>
      </c>
      <c r="C75" s="77" t="s">
        <v>142</v>
      </c>
      <c r="D75" s="74" t="s">
        <v>143</v>
      </c>
      <c r="E75" s="67">
        <v>83.2</v>
      </c>
      <c r="F75" s="68">
        <v>22.7</v>
      </c>
      <c r="G75" s="68">
        <v>30</v>
      </c>
      <c r="H75" s="68">
        <v>39</v>
      </c>
      <c r="I75" s="69">
        <v>91.7</v>
      </c>
      <c r="J75" s="68">
        <v>50</v>
      </c>
      <c r="K75" s="68">
        <v>46.1</v>
      </c>
      <c r="L75" s="69">
        <v>96.1</v>
      </c>
      <c r="M75" s="69">
        <v>6</v>
      </c>
      <c r="N75" s="69">
        <v>0</v>
      </c>
      <c r="O75" s="68">
        <v>30</v>
      </c>
      <c r="P75" s="69">
        <v>36</v>
      </c>
      <c r="Q75" s="68">
        <v>39.6</v>
      </c>
      <c r="R75" s="68">
        <v>38.4</v>
      </c>
      <c r="S75" s="68">
        <v>19.7</v>
      </c>
      <c r="T75" s="69">
        <v>97.7</v>
      </c>
      <c r="U75" s="68">
        <v>29.1</v>
      </c>
      <c r="V75" s="68">
        <v>18.399999999999999</v>
      </c>
      <c r="W75" s="68">
        <v>47.1</v>
      </c>
      <c r="X75" s="69">
        <v>94.6</v>
      </c>
    </row>
    <row r="76" spans="1:24" ht="45.75" hidden="1" thickBot="1" x14ac:dyDescent="0.3">
      <c r="A76" s="76">
        <v>73</v>
      </c>
      <c r="B76" s="77" t="s">
        <v>233</v>
      </c>
      <c r="C76" s="77" t="s">
        <v>58</v>
      </c>
      <c r="D76" s="74" t="s">
        <v>174</v>
      </c>
      <c r="E76" s="67">
        <v>83.1</v>
      </c>
      <c r="F76" s="68">
        <v>27.1</v>
      </c>
      <c r="G76" s="68">
        <v>30</v>
      </c>
      <c r="H76" s="68">
        <v>38.799999999999997</v>
      </c>
      <c r="I76" s="69">
        <v>95.9</v>
      </c>
      <c r="J76" s="68">
        <v>50</v>
      </c>
      <c r="K76" s="68">
        <v>47.4</v>
      </c>
      <c r="L76" s="69">
        <v>97.4</v>
      </c>
      <c r="M76" s="69">
        <v>0</v>
      </c>
      <c r="N76" s="69">
        <v>8</v>
      </c>
      <c r="O76" s="68">
        <v>24</v>
      </c>
      <c r="P76" s="69">
        <v>32</v>
      </c>
      <c r="Q76" s="68">
        <v>37.200000000000003</v>
      </c>
      <c r="R76" s="68">
        <v>39</v>
      </c>
      <c r="S76" s="68">
        <v>19.8</v>
      </c>
      <c r="T76" s="69">
        <v>96</v>
      </c>
      <c r="U76" s="68">
        <v>27.9</v>
      </c>
      <c r="V76" s="68">
        <v>19.5</v>
      </c>
      <c r="W76" s="68">
        <v>46.6</v>
      </c>
      <c r="X76" s="69">
        <v>94</v>
      </c>
    </row>
    <row r="77" spans="1:24" ht="45.75" hidden="1" thickBot="1" x14ac:dyDescent="0.3">
      <c r="A77" s="76" t="s">
        <v>257</v>
      </c>
      <c r="B77" s="77" t="s">
        <v>233</v>
      </c>
      <c r="C77" s="77" t="s">
        <v>56</v>
      </c>
      <c r="D77" s="74" t="s">
        <v>131</v>
      </c>
      <c r="E77" s="67">
        <v>82.7</v>
      </c>
      <c r="F77" s="68">
        <v>28.7</v>
      </c>
      <c r="G77" s="68">
        <v>30</v>
      </c>
      <c r="H77" s="68">
        <v>39.700000000000003</v>
      </c>
      <c r="I77" s="69">
        <v>98.4</v>
      </c>
      <c r="J77" s="68">
        <v>50</v>
      </c>
      <c r="K77" s="68">
        <v>46.9</v>
      </c>
      <c r="L77" s="69">
        <v>96.9</v>
      </c>
      <c r="M77" s="69">
        <v>0</v>
      </c>
      <c r="N77" s="69">
        <v>24</v>
      </c>
      <c r="O77" s="68">
        <v>0</v>
      </c>
      <c r="P77" s="69">
        <v>24</v>
      </c>
      <c r="Q77" s="68">
        <v>39.4</v>
      </c>
      <c r="R77" s="68">
        <v>39.4</v>
      </c>
      <c r="S77" s="68">
        <v>19.600000000000001</v>
      </c>
      <c r="T77" s="69">
        <v>98.4</v>
      </c>
      <c r="U77" s="68">
        <v>28.6</v>
      </c>
      <c r="V77" s="68">
        <v>19.7</v>
      </c>
      <c r="W77" s="68">
        <v>47.6</v>
      </c>
      <c r="X77" s="69">
        <v>95.9</v>
      </c>
    </row>
    <row r="78" spans="1:24" ht="45.75" hidden="1" thickBot="1" x14ac:dyDescent="0.3">
      <c r="A78" s="76" t="s">
        <v>257</v>
      </c>
      <c r="B78" s="77" t="s">
        <v>233</v>
      </c>
      <c r="C78" s="77" t="s">
        <v>203</v>
      </c>
      <c r="D78" s="74" t="s">
        <v>205</v>
      </c>
      <c r="E78" s="67">
        <v>82.7</v>
      </c>
      <c r="F78" s="68">
        <v>26.8</v>
      </c>
      <c r="G78" s="68">
        <v>30</v>
      </c>
      <c r="H78" s="68">
        <v>37.1</v>
      </c>
      <c r="I78" s="69">
        <v>93.9</v>
      </c>
      <c r="J78" s="68">
        <v>50</v>
      </c>
      <c r="K78" s="68">
        <v>44.5</v>
      </c>
      <c r="L78" s="69">
        <v>94.5</v>
      </c>
      <c r="M78" s="69">
        <v>6</v>
      </c>
      <c r="N78" s="69">
        <v>0</v>
      </c>
      <c r="O78" s="68">
        <v>30</v>
      </c>
      <c r="P78" s="69">
        <v>36</v>
      </c>
      <c r="Q78" s="68">
        <v>38.5</v>
      </c>
      <c r="R78" s="68">
        <v>39</v>
      </c>
      <c r="S78" s="68">
        <v>19.3</v>
      </c>
      <c r="T78" s="69">
        <v>96.8</v>
      </c>
      <c r="U78" s="68">
        <v>27.3</v>
      </c>
      <c r="V78" s="68">
        <v>18.600000000000001</v>
      </c>
      <c r="W78" s="68">
        <v>46.5</v>
      </c>
      <c r="X78" s="69">
        <v>92.4</v>
      </c>
    </row>
    <row r="79" spans="1:24" ht="45.75" hidden="1" thickBot="1" x14ac:dyDescent="0.3">
      <c r="A79" s="76">
        <v>76</v>
      </c>
      <c r="B79" s="77" t="s">
        <v>233</v>
      </c>
      <c r="C79" s="77" t="s">
        <v>224</v>
      </c>
      <c r="D79" s="74" t="s">
        <v>225</v>
      </c>
      <c r="E79" s="67">
        <v>82.3</v>
      </c>
      <c r="F79" s="68">
        <v>26.6</v>
      </c>
      <c r="G79" s="68">
        <v>30</v>
      </c>
      <c r="H79" s="68">
        <v>40</v>
      </c>
      <c r="I79" s="69">
        <v>96.6</v>
      </c>
      <c r="J79" s="68">
        <v>50</v>
      </c>
      <c r="K79" s="68">
        <v>49.5</v>
      </c>
      <c r="L79" s="69">
        <v>99.5</v>
      </c>
      <c r="M79" s="69">
        <v>0</v>
      </c>
      <c r="N79" s="69">
        <v>16</v>
      </c>
      <c r="O79" s="68">
        <v>0</v>
      </c>
      <c r="P79" s="69">
        <v>16</v>
      </c>
      <c r="Q79" s="68">
        <v>40</v>
      </c>
      <c r="R79" s="68">
        <v>40</v>
      </c>
      <c r="S79" s="68">
        <v>20</v>
      </c>
      <c r="T79" s="69">
        <v>100</v>
      </c>
      <c r="U79" s="68">
        <v>29.4</v>
      </c>
      <c r="V79" s="68">
        <v>20</v>
      </c>
      <c r="W79" s="68">
        <v>50</v>
      </c>
      <c r="X79" s="69">
        <v>99.4</v>
      </c>
    </row>
    <row r="80" spans="1:24" ht="45.75" hidden="1" thickBot="1" x14ac:dyDescent="0.3">
      <c r="A80" s="76">
        <v>77</v>
      </c>
      <c r="B80" s="77" t="s">
        <v>233</v>
      </c>
      <c r="C80" s="77" t="s">
        <v>58</v>
      </c>
      <c r="D80" s="74" t="s">
        <v>162</v>
      </c>
      <c r="E80" s="67">
        <v>82.1</v>
      </c>
      <c r="F80" s="68">
        <v>25.3</v>
      </c>
      <c r="G80" s="68">
        <v>30</v>
      </c>
      <c r="H80" s="68">
        <v>37.200000000000003</v>
      </c>
      <c r="I80" s="69">
        <v>92.5</v>
      </c>
      <c r="J80" s="68">
        <v>50</v>
      </c>
      <c r="K80" s="68">
        <v>41.6</v>
      </c>
      <c r="L80" s="69">
        <v>91.6</v>
      </c>
      <c r="M80" s="69">
        <v>0</v>
      </c>
      <c r="N80" s="69">
        <v>16</v>
      </c>
      <c r="O80" s="68">
        <v>30</v>
      </c>
      <c r="P80" s="69">
        <v>46</v>
      </c>
      <c r="Q80" s="68">
        <v>36.5</v>
      </c>
      <c r="R80" s="68">
        <v>37.4</v>
      </c>
      <c r="S80" s="68">
        <v>19.399999999999999</v>
      </c>
      <c r="T80" s="69">
        <v>93.3</v>
      </c>
      <c r="U80" s="68">
        <v>24.5</v>
      </c>
      <c r="V80" s="68">
        <v>18.5</v>
      </c>
      <c r="W80" s="68">
        <v>44.1</v>
      </c>
      <c r="X80" s="69">
        <v>87.1</v>
      </c>
    </row>
    <row r="81" spans="1:24" ht="45.75" hidden="1" thickBot="1" x14ac:dyDescent="0.3">
      <c r="A81" s="76" t="s">
        <v>258</v>
      </c>
      <c r="B81" s="77" t="s">
        <v>233</v>
      </c>
      <c r="C81" s="77" t="s">
        <v>56</v>
      </c>
      <c r="D81" s="74" t="s">
        <v>132</v>
      </c>
      <c r="E81" s="67">
        <v>81.8</v>
      </c>
      <c r="F81" s="68">
        <v>28.4</v>
      </c>
      <c r="G81" s="68">
        <v>30</v>
      </c>
      <c r="H81" s="68">
        <v>38.799999999999997</v>
      </c>
      <c r="I81" s="69">
        <v>97.2</v>
      </c>
      <c r="J81" s="68">
        <v>50</v>
      </c>
      <c r="K81" s="68">
        <v>44.9</v>
      </c>
      <c r="L81" s="69">
        <v>94.9</v>
      </c>
      <c r="M81" s="69">
        <v>12</v>
      </c>
      <c r="N81" s="69">
        <v>16</v>
      </c>
      <c r="O81" s="68">
        <v>0</v>
      </c>
      <c r="P81" s="69">
        <v>28</v>
      </c>
      <c r="Q81" s="68">
        <v>39</v>
      </c>
      <c r="R81" s="68">
        <v>38.4</v>
      </c>
      <c r="S81" s="68">
        <v>19.600000000000001</v>
      </c>
      <c r="T81" s="69">
        <v>97</v>
      </c>
      <c r="U81" s="68">
        <v>26.4</v>
      </c>
      <c r="V81" s="68">
        <v>18.399999999999999</v>
      </c>
      <c r="W81" s="68">
        <v>46.9</v>
      </c>
      <c r="X81" s="69">
        <v>91.7</v>
      </c>
    </row>
    <row r="82" spans="1:24" ht="45.75" hidden="1" thickBot="1" x14ac:dyDescent="0.3">
      <c r="A82" s="76" t="s">
        <v>258</v>
      </c>
      <c r="B82" s="77" t="s">
        <v>233</v>
      </c>
      <c r="C82" s="77" t="s">
        <v>60</v>
      </c>
      <c r="D82" s="74" t="s">
        <v>190</v>
      </c>
      <c r="E82" s="67">
        <v>81.8</v>
      </c>
      <c r="F82" s="68">
        <v>24.6</v>
      </c>
      <c r="G82" s="68">
        <v>30</v>
      </c>
      <c r="H82" s="68">
        <v>39.200000000000003</v>
      </c>
      <c r="I82" s="69">
        <v>93.8</v>
      </c>
      <c r="J82" s="68">
        <v>50</v>
      </c>
      <c r="K82" s="68">
        <v>48.7</v>
      </c>
      <c r="L82" s="69">
        <v>98.7</v>
      </c>
      <c r="M82" s="69">
        <v>6</v>
      </c>
      <c r="N82" s="69">
        <v>0</v>
      </c>
      <c r="O82" s="68">
        <v>15</v>
      </c>
      <c r="P82" s="69">
        <v>21</v>
      </c>
      <c r="Q82" s="68">
        <v>38.9</v>
      </c>
      <c r="R82" s="68">
        <v>38.9</v>
      </c>
      <c r="S82" s="68">
        <v>20</v>
      </c>
      <c r="T82" s="69">
        <v>97.8</v>
      </c>
      <c r="U82" s="68">
        <v>28.8</v>
      </c>
      <c r="V82" s="68">
        <v>19.5</v>
      </c>
      <c r="W82" s="68">
        <v>49.3</v>
      </c>
      <c r="X82" s="69">
        <v>97.6</v>
      </c>
    </row>
    <row r="83" spans="1:24" ht="45.75" hidden="1" thickBot="1" x14ac:dyDescent="0.3">
      <c r="A83" s="76">
        <v>80</v>
      </c>
      <c r="B83" s="77" t="s">
        <v>233</v>
      </c>
      <c r="C83" s="77" t="s">
        <v>121</v>
      </c>
      <c r="D83" s="74" t="s">
        <v>122</v>
      </c>
      <c r="E83" s="67">
        <v>81.7</v>
      </c>
      <c r="F83" s="68">
        <v>27.1</v>
      </c>
      <c r="G83" s="68">
        <v>30</v>
      </c>
      <c r="H83" s="68">
        <v>38.200000000000003</v>
      </c>
      <c r="I83" s="69">
        <v>95.3</v>
      </c>
      <c r="J83" s="68">
        <v>50</v>
      </c>
      <c r="K83" s="68">
        <v>47</v>
      </c>
      <c r="L83" s="69">
        <v>97</v>
      </c>
      <c r="M83" s="69">
        <v>0</v>
      </c>
      <c r="N83" s="69">
        <v>24</v>
      </c>
      <c r="O83" s="68">
        <v>0</v>
      </c>
      <c r="P83" s="69">
        <v>24</v>
      </c>
      <c r="Q83" s="68">
        <v>38.4</v>
      </c>
      <c r="R83" s="68">
        <v>38.1</v>
      </c>
      <c r="S83" s="68">
        <v>19.5</v>
      </c>
      <c r="T83" s="69">
        <v>96</v>
      </c>
      <c r="U83" s="68">
        <v>28.4</v>
      </c>
      <c r="V83" s="68">
        <v>19.600000000000001</v>
      </c>
      <c r="W83" s="68">
        <v>48</v>
      </c>
      <c r="X83" s="69">
        <v>96</v>
      </c>
    </row>
    <row r="84" spans="1:24" ht="45.75" hidden="1" thickBot="1" x14ac:dyDescent="0.3">
      <c r="A84" s="76">
        <v>81</v>
      </c>
      <c r="B84" s="77" t="s">
        <v>233</v>
      </c>
      <c r="C84" s="77" t="s">
        <v>217</v>
      </c>
      <c r="D84" s="74" t="s">
        <v>219</v>
      </c>
      <c r="E84" s="67">
        <v>80.900000000000006</v>
      </c>
      <c r="F84" s="68">
        <v>25.3</v>
      </c>
      <c r="G84" s="68">
        <v>30</v>
      </c>
      <c r="H84" s="68">
        <v>38.6</v>
      </c>
      <c r="I84" s="69">
        <v>93.9</v>
      </c>
      <c r="J84" s="68">
        <v>50</v>
      </c>
      <c r="K84" s="68">
        <v>47.1</v>
      </c>
      <c r="L84" s="69">
        <v>97.1</v>
      </c>
      <c r="M84" s="69">
        <v>0</v>
      </c>
      <c r="N84" s="69">
        <v>0</v>
      </c>
      <c r="O84" s="68">
        <v>20</v>
      </c>
      <c r="P84" s="69">
        <v>20</v>
      </c>
      <c r="Q84" s="68">
        <v>38.1</v>
      </c>
      <c r="R84" s="68">
        <v>38.6</v>
      </c>
      <c r="S84" s="68">
        <v>19.100000000000001</v>
      </c>
      <c r="T84" s="69">
        <v>95.8</v>
      </c>
      <c r="U84" s="68">
        <v>28.6</v>
      </c>
      <c r="V84" s="68">
        <v>19.8</v>
      </c>
      <c r="W84" s="68">
        <v>49.4</v>
      </c>
      <c r="X84" s="69">
        <v>97.8</v>
      </c>
    </row>
    <row r="85" spans="1:24" ht="45.75" hidden="1" thickBot="1" x14ac:dyDescent="0.3">
      <c r="A85" s="76">
        <v>82</v>
      </c>
      <c r="B85" s="77" t="s">
        <v>233</v>
      </c>
      <c r="C85" s="77" t="s">
        <v>191</v>
      </c>
      <c r="D85" s="74" t="s">
        <v>193</v>
      </c>
      <c r="E85" s="67">
        <v>80.3</v>
      </c>
      <c r="F85" s="68">
        <v>26.2</v>
      </c>
      <c r="G85" s="68">
        <v>30</v>
      </c>
      <c r="H85" s="68">
        <v>37.5</v>
      </c>
      <c r="I85" s="69">
        <v>93.7</v>
      </c>
      <c r="J85" s="68">
        <v>50</v>
      </c>
      <c r="K85" s="68">
        <v>47.2</v>
      </c>
      <c r="L85" s="69">
        <v>97.2</v>
      </c>
      <c r="M85" s="69">
        <v>6</v>
      </c>
      <c r="N85" s="69">
        <v>16</v>
      </c>
      <c r="O85" s="68">
        <v>0</v>
      </c>
      <c r="P85" s="69">
        <v>22</v>
      </c>
      <c r="Q85" s="68">
        <v>37.799999999999997</v>
      </c>
      <c r="R85" s="68">
        <v>37.799999999999997</v>
      </c>
      <c r="S85" s="68">
        <v>18.8</v>
      </c>
      <c r="T85" s="69">
        <v>94.4</v>
      </c>
      <c r="U85" s="68">
        <v>28.3</v>
      </c>
      <c r="V85" s="68">
        <v>18.899999999999999</v>
      </c>
      <c r="W85" s="68">
        <v>47.2</v>
      </c>
      <c r="X85" s="69">
        <v>94.4</v>
      </c>
    </row>
    <row r="86" spans="1:24" ht="45.75" hidden="1" thickBot="1" x14ac:dyDescent="0.3">
      <c r="A86" s="76">
        <v>83</v>
      </c>
      <c r="B86" s="77" t="s">
        <v>233</v>
      </c>
      <c r="C86" s="77" t="s">
        <v>58</v>
      </c>
      <c r="D86" s="74" t="s">
        <v>160</v>
      </c>
      <c r="E86" s="67">
        <v>79.7</v>
      </c>
      <c r="F86" s="68">
        <v>26.8</v>
      </c>
      <c r="G86" s="68">
        <v>30</v>
      </c>
      <c r="H86" s="68">
        <v>39.4</v>
      </c>
      <c r="I86" s="69">
        <v>96.2</v>
      </c>
      <c r="J86" s="68">
        <v>50</v>
      </c>
      <c r="K86" s="68">
        <v>48.1</v>
      </c>
      <c r="L86" s="69">
        <v>98.1</v>
      </c>
      <c r="M86" s="69">
        <v>0</v>
      </c>
      <c r="N86" s="69">
        <v>8</v>
      </c>
      <c r="O86" s="68">
        <v>0</v>
      </c>
      <c r="P86" s="69">
        <v>8</v>
      </c>
      <c r="Q86" s="68">
        <v>39.5</v>
      </c>
      <c r="R86" s="68">
        <v>39.5</v>
      </c>
      <c r="S86" s="68">
        <v>20</v>
      </c>
      <c r="T86" s="69">
        <v>99</v>
      </c>
      <c r="U86" s="68">
        <v>28.5</v>
      </c>
      <c r="V86" s="68">
        <v>20</v>
      </c>
      <c r="W86" s="68">
        <v>48.7</v>
      </c>
      <c r="X86" s="69">
        <v>97.2</v>
      </c>
    </row>
    <row r="87" spans="1:24" ht="45.75" hidden="1" thickBot="1" x14ac:dyDescent="0.3">
      <c r="A87" s="76">
        <v>84</v>
      </c>
      <c r="B87" s="77" t="s">
        <v>233</v>
      </c>
      <c r="C87" s="77" t="s">
        <v>58</v>
      </c>
      <c r="D87" s="74" t="s">
        <v>170</v>
      </c>
      <c r="E87" s="67">
        <v>79.599999999999994</v>
      </c>
      <c r="F87" s="68">
        <v>26.8</v>
      </c>
      <c r="G87" s="68">
        <v>30</v>
      </c>
      <c r="H87" s="68">
        <v>37.6</v>
      </c>
      <c r="I87" s="69">
        <v>94.4</v>
      </c>
      <c r="J87" s="68">
        <v>50</v>
      </c>
      <c r="K87" s="68">
        <v>45.6</v>
      </c>
      <c r="L87" s="69">
        <v>95.6</v>
      </c>
      <c r="M87" s="69">
        <v>0</v>
      </c>
      <c r="N87" s="69">
        <v>16</v>
      </c>
      <c r="O87" s="68">
        <v>0</v>
      </c>
      <c r="P87" s="69">
        <v>16</v>
      </c>
      <c r="Q87" s="68">
        <v>39.4</v>
      </c>
      <c r="R87" s="68">
        <v>39.4</v>
      </c>
      <c r="S87" s="68">
        <v>19.600000000000001</v>
      </c>
      <c r="T87" s="69">
        <v>98.4</v>
      </c>
      <c r="U87" s="68">
        <v>27.4</v>
      </c>
      <c r="V87" s="68">
        <v>19.100000000000001</v>
      </c>
      <c r="W87" s="68">
        <v>47.1</v>
      </c>
      <c r="X87" s="69">
        <v>93.6</v>
      </c>
    </row>
    <row r="88" spans="1:24" ht="45.75" hidden="1" thickBot="1" x14ac:dyDescent="0.3">
      <c r="A88" s="76" t="s">
        <v>259</v>
      </c>
      <c r="B88" s="77" t="s">
        <v>233</v>
      </c>
      <c r="C88" s="77" t="s">
        <v>56</v>
      </c>
      <c r="D88" s="74" t="s">
        <v>129</v>
      </c>
      <c r="E88" s="67">
        <v>79.5</v>
      </c>
      <c r="F88" s="68">
        <v>26.3</v>
      </c>
      <c r="G88" s="68">
        <v>30</v>
      </c>
      <c r="H88" s="68">
        <v>35.4</v>
      </c>
      <c r="I88" s="69">
        <v>91.7</v>
      </c>
      <c r="J88" s="68">
        <v>50</v>
      </c>
      <c r="K88" s="68">
        <v>39</v>
      </c>
      <c r="L88" s="69">
        <v>89</v>
      </c>
      <c r="M88" s="69">
        <v>0</v>
      </c>
      <c r="N88" s="69">
        <v>24</v>
      </c>
      <c r="O88" s="68">
        <v>15</v>
      </c>
      <c r="P88" s="69">
        <v>39</v>
      </c>
      <c r="Q88" s="68">
        <v>37.299999999999997</v>
      </c>
      <c r="R88" s="68">
        <v>37.799999999999997</v>
      </c>
      <c r="S88" s="68">
        <v>18.8</v>
      </c>
      <c r="T88" s="69">
        <v>93.9</v>
      </c>
      <c r="U88" s="68">
        <v>22.9</v>
      </c>
      <c r="V88" s="68">
        <v>18.2</v>
      </c>
      <c r="W88" s="68">
        <v>42.6</v>
      </c>
      <c r="X88" s="69">
        <v>83.7</v>
      </c>
    </row>
    <row r="89" spans="1:24" ht="45.75" hidden="1" thickBot="1" x14ac:dyDescent="0.3">
      <c r="A89" s="76" t="s">
        <v>259</v>
      </c>
      <c r="B89" s="77" t="s">
        <v>233</v>
      </c>
      <c r="C89" s="77" t="s">
        <v>58</v>
      </c>
      <c r="D89" s="74" t="s">
        <v>163</v>
      </c>
      <c r="E89" s="67">
        <v>79.5</v>
      </c>
      <c r="F89" s="68">
        <v>24.9</v>
      </c>
      <c r="G89" s="68">
        <v>30</v>
      </c>
      <c r="H89" s="68">
        <v>38.200000000000003</v>
      </c>
      <c r="I89" s="69">
        <v>93.1</v>
      </c>
      <c r="J89" s="68">
        <v>50</v>
      </c>
      <c r="K89" s="68">
        <v>44.8</v>
      </c>
      <c r="L89" s="69">
        <v>94.8</v>
      </c>
      <c r="M89" s="69">
        <v>0</v>
      </c>
      <c r="N89" s="69">
        <v>24</v>
      </c>
      <c r="O89" s="68">
        <v>0</v>
      </c>
      <c r="P89" s="69">
        <v>24</v>
      </c>
      <c r="Q89" s="68">
        <v>37.9</v>
      </c>
      <c r="R89" s="68">
        <v>37.4</v>
      </c>
      <c r="S89" s="68">
        <v>19.7</v>
      </c>
      <c r="T89" s="69">
        <v>95</v>
      </c>
      <c r="U89" s="68">
        <v>26.5</v>
      </c>
      <c r="V89" s="68">
        <v>18.899999999999999</v>
      </c>
      <c r="W89" s="68">
        <v>45.4</v>
      </c>
      <c r="X89" s="69">
        <v>90.8</v>
      </c>
    </row>
    <row r="90" spans="1:24" ht="45.75" hidden="1" thickBot="1" x14ac:dyDescent="0.3">
      <c r="A90" s="76">
        <v>87</v>
      </c>
      <c r="B90" s="77" t="s">
        <v>233</v>
      </c>
      <c r="C90" s="77" t="s">
        <v>153</v>
      </c>
      <c r="D90" s="74" t="s">
        <v>156</v>
      </c>
      <c r="E90" s="67">
        <v>78.8</v>
      </c>
      <c r="F90" s="68">
        <v>24.9</v>
      </c>
      <c r="G90" s="68">
        <v>30</v>
      </c>
      <c r="H90" s="68">
        <v>40</v>
      </c>
      <c r="I90" s="69">
        <v>94.9</v>
      </c>
      <c r="J90" s="68">
        <v>50</v>
      </c>
      <c r="K90" s="68">
        <v>50</v>
      </c>
      <c r="L90" s="69">
        <v>100</v>
      </c>
      <c r="M90" s="69">
        <v>0</v>
      </c>
      <c r="N90" s="69">
        <v>0</v>
      </c>
      <c r="O90" s="68">
        <v>0</v>
      </c>
      <c r="P90" s="69">
        <v>0</v>
      </c>
      <c r="Q90" s="68">
        <v>40</v>
      </c>
      <c r="R90" s="68">
        <v>40</v>
      </c>
      <c r="S90" s="68">
        <v>20</v>
      </c>
      <c r="T90" s="69">
        <v>100</v>
      </c>
      <c r="U90" s="68">
        <v>30</v>
      </c>
      <c r="V90" s="68">
        <v>19.2</v>
      </c>
      <c r="W90" s="68">
        <v>50</v>
      </c>
      <c r="X90" s="69">
        <v>99.2</v>
      </c>
    </row>
    <row r="91" spans="1:24" ht="45.75" hidden="1" thickBot="1" x14ac:dyDescent="0.3">
      <c r="A91" s="76">
        <v>88</v>
      </c>
      <c r="B91" s="77" t="s">
        <v>233</v>
      </c>
      <c r="C91" s="77" t="s">
        <v>58</v>
      </c>
      <c r="D91" s="74" t="s">
        <v>181</v>
      </c>
      <c r="E91" s="67">
        <v>78.5</v>
      </c>
      <c r="F91" s="68">
        <v>28</v>
      </c>
      <c r="G91" s="68">
        <v>30</v>
      </c>
      <c r="H91" s="68">
        <v>37</v>
      </c>
      <c r="I91" s="69">
        <v>95</v>
      </c>
      <c r="J91" s="68">
        <v>50</v>
      </c>
      <c r="K91" s="68">
        <v>40.299999999999997</v>
      </c>
      <c r="L91" s="69">
        <v>90.3</v>
      </c>
      <c r="M91" s="69">
        <v>0</v>
      </c>
      <c r="N91" s="69">
        <v>16</v>
      </c>
      <c r="O91" s="68">
        <v>12</v>
      </c>
      <c r="P91" s="69">
        <v>28</v>
      </c>
      <c r="Q91" s="68">
        <v>38</v>
      </c>
      <c r="R91" s="68">
        <v>38.4</v>
      </c>
      <c r="S91" s="68">
        <v>18.8</v>
      </c>
      <c r="T91" s="69">
        <v>95.2</v>
      </c>
      <c r="U91" s="68">
        <v>26.6</v>
      </c>
      <c r="V91" s="68">
        <v>16.600000000000001</v>
      </c>
      <c r="W91" s="68">
        <v>40.700000000000003</v>
      </c>
      <c r="X91" s="69">
        <v>83.9</v>
      </c>
    </row>
    <row r="92" spans="1:24" ht="45.75" hidden="1" thickBot="1" x14ac:dyDescent="0.3">
      <c r="A92" s="76">
        <v>89</v>
      </c>
      <c r="B92" s="77" t="s">
        <v>233</v>
      </c>
      <c r="C92" s="77" t="s">
        <v>58</v>
      </c>
      <c r="D92" s="74" t="s">
        <v>161</v>
      </c>
      <c r="E92" s="67">
        <v>77.7</v>
      </c>
      <c r="F92" s="68">
        <v>26.4</v>
      </c>
      <c r="G92" s="68">
        <v>30</v>
      </c>
      <c r="H92" s="68">
        <v>38</v>
      </c>
      <c r="I92" s="69">
        <v>94.4</v>
      </c>
      <c r="J92" s="68">
        <v>50</v>
      </c>
      <c r="K92" s="68">
        <v>47.1</v>
      </c>
      <c r="L92" s="69">
        <v>97.1</v>
      </c>
      <c r="M92" s="69">
        <v>0</v>
      </c>
      <c r="N92" s="69">
        <v>8</v>
      </c>
      <c r="O92" s="68">
        <v>0</v>
      </c>
      <c r="P92" s="69">
        <v>8</v>
      </c>
      <c r="Q92" s="68">
        <v>38</v>
      </c>
      <c r="R92" s="68">
        <v>38</v>
      </c>
      <c r="S92" s="68">
        <v>19.399999999999999</v>
      </c>
      <c r="T92" s="69">
        <v>95.4</v>
      </c>
      <c r="U92" s="68">
        <v>27.4</v>
      </c>
      <c r="V92" s="68">
        <v>18.600000000000001</v>
      </c>
      <c r="W92" s="68">
        <v>47.5</v>
      </c>
      <c r="X92" s="69">
        <v>93.5</v>
      </c>
    </row>
    <row r="93" spans="1:24" ht="45.75" hidden="1" thickBot="1" x14ac:dyDescent="0.3">
      <c r="A93" s="76">
        <v>90</v>
      </c>
      <c r="B93" s="77" t="s">
        <v>233</v>
      </c>
      <c r="C93" s="77" t="s">
        <v>58</v>
      </c>
      <c r="D93" s="74" t="s">
        <v>172</v>
      </c>
      <c r="E93" s="67">
        <v>76.599999999999994</v>
      </c>
      <c r="F93" s="68">
        <v>26.8</v>
      </c>
      <c r="G93" s="68">
        <v>30</v>
      </c>
      <c r="H93" s="68">
        <v>36</v>
      </c>
      <c r="I93" s="69">
        <v>92.8</v>
      </c>
      <c r="J93" s="68">
        <v>50</v>
      </c>
      <c r="K93" s="68">
        <v>42.5</v>
      </c>
      <c r="L93" s="69">
        <v>92.5</v>
      </c>
      <c r="M93" s="69">
        <v>0</v>
      </c>
      <c r="N93" s="69">
        <v>16</v>
      </c>
      <c r="O93" s="68">
        <v>0</v>
      </c>
      <c r="P93" s="69">
        <v>16</v>
      </c>
      <c r="Q93" s="68">
        <v>37.6</v>
      </c>
      <c r="R93" s="68">
        <v>37.6</v>
      </c>
      <c r="S93" s="68">
        <v>18.899999999999999</v>
      </c>
      <c r="T93" s="69">
        <v>94.1</v>
      </c>
      <c r="U93" s="68">
        <v>23.7</v>
      </c>
      <c r="V93" s="68">
        <v>18.7</v>
      </c>
      <c r="W93" s="68">
        <v>45</v>
      </c>
      <c r="X93" s="69">
        <v>87.4</v>
      </c>
    </row>
    <row r="94" spans="1:24" ht="45.75" hidden="1" thickBot="1" x14ac:dyDescent="0.3">
      <c r="A94" s="76">
        <v>91</v>
      </c>
      <c r="B94" s="77" t="s">
        <v>233</v>
      </c>
      <c r="C94" s="77" t="s">
        <v>217</v>
      </c>
      <c r="D94" s="74" t="s">
        <v>220</v>
      </c>
      <c r="E94" s="67">
        <v>75.599999999999994</v>
      </c>
      <c r="F94" s="68">
        <v>25.1</v>
      </c>
      <c r="G94" s="68">
        <v>30</v>
      </c>
      <c r="H94" s="68">
        <v>40</v>
      </c>
      <c r="I94" s="69">
        <v>95.1</v>
      </c>
      <c r="J94" s="68">
        <v>50</v>
      </c>
      <c r="K94" s="68">
        <v>44.5</v>
      </c>
      <c r="L94" s="69">
        <v>94.5</v>
      </c>
      <c r="M94" s="69">
        <v>0</v>
      </c>
      <c r="N94" s="69">
        <v>0</v>
      </c>
      <c r="O94" s="68">
        <v>0</v>
      </c>
      <c r="P94" s="69">
        <v>0</v>
      </c>
      <c r="Q94" s="68">
        <v>37.799999999999997</v>
      </c>
      <c r="R94" s="68">
        <v>37.799999999999997</v>
      </c>
      <c r="S94" s="68">
        <v>20</v>
      </c>
      <c r="T94" s="69">
        <v>95.6</v>
      </c>
      <c r="U94" s="68">
        <v>26.7</v>
      </c>
      <c r="V94" s="68">
        <v>18.899999999999999</v>
      </c>
      <c r="W94" s="68">
        <v>47.2</v>
      </c>
      <c r="X94" s="69">
        <v>92.8</v>
      </c>
    </row>
    <row r="95" spans="1:24" ht="45.75" hidden="1" thickBot="1" x14ac:dyDescent="0.3">
      <c r="A95" s="76">
        <v>92</v>
      </c>
      <c r="B95" s="77" t="s">
        <v>233</v>
      </c>
      <c r="C95" s="77" t="s">
        <v>203</v>
      </c>
      <c r="D95" s="74" t="s">
        <v>204</v>
      </c>
      <c r="E95" s="67">
        <v>75.5</v>
      </c>
      <c r="F95" s="68">
        <v>26.4</v>
      </c>
      <c r="G95" s="68">
        <v>30</v>
      </c>
      <c r="H95" s="68">
        <v>35.799999999999997</v>
      </c>
      <c r="I95" s="69">
        <v>92.2</v>
      </c>
      <c r="J95" s="68">
        <v>50</v>
      </c>
      <c r="K95" s="68">
        <v>45.5</v>
      </c>
      <c r="L95" s="69">
        <v>95.5</v>
      </c>
      <c r="M95" s="69">
        <v>0</v>
      </c>
      <c r="N95" s="69">
        <v>0</v>
      </c>
      <c r="O95" s="68">
        <v>0</v>
      </c>
      <c r="P95" s="69">
        <v>0</v>
      </c>
      <c r="Q95" s="68">
        <v>37.6</v>
      </c>
      <c r="R95" s="68">
        <v>37.6</v>
      </c>
      <c r="S95" s="68">
        <v>19.100000000000001</v>
      </c>
      <c r="T95" s="69">
        <v>94.3</v>
      </c>
      <c r="U95" s="68">
        <v>29.1</v>
      </c>
      <c r="V95" s="68">
        <v>19.399999999999999</v>
      </c>
      <c r="W95" s="68">
        <v>47</v>
      </c>
      <c r="X95" s="69">
        <v>95.5</v>
      </c>
    </row>
  </sheetData>
  <autoFilter ref="A3:Z95" xr:uid="{00000000-0009-0000-0000-000007000000}">
    <filterColumn colId="2">
      <filters>
        <filter val="Целинный район"/>
      </filters>
    </filterColumn>
  </autoFilter>
  <mergeCells count="10">
    <mergeCell ref="J1:L1"/>
    <mergeCell ref="M1:P1"/>
    <mergeCell ref="Q1:T1"/>
    <mergeCell ref="U1:X1"/>
    <mergeCell ref="A1:A3"/>
    <mergeCell ref="B1:B3"/>
    <mergeCell ref="C1:C3"/>
    <mergeCell ref="D1:D3"/>
    <mergeCell ref="E1:E2"/>
    <mergeCell ref="F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filterMode="1"/>
  <dimension ref="A1:H33"/>
  <sheetViews>
    <sheetView workbookViewId="0">
      <selection activeCell="B33" sqref="B33"/>
    </sheetView>
  </sheetViews>
  <sheetFormatPr defaultColWidth="8.85546875" defaultRowHeight="15" x14ac:dyDescent="0.25"/>
  <cols>
    <col min="1" max="1" width="8.85546875" style="49"/>
    <col min="2" max="2" width="29.140625" style="49" bestFit="1" customWidth="1"/>
    <col min="3" max="8" width="19.140625" style="49" customWidth="1"/>
    <col min="9" max="16384" width="8.85546875" style="49"/>
  </cols>
  <sheetData>
    <row r="1" spans="1:8" s="58" customFormat="1" ht="45" x14ac:dyDescent="0.25">
      <c r="A1" s="57" t="s">
        <v>240</v>
      </c>
      <c r="B1" s="57" t="s">
        <v>241</v>
      </c>
      <c r="C1" s="57" t="s">
        <v>239</v>
      </c>
      <c r="D1" s="57" t="s">
        <v>110</v>
      </c>
      <c r="E1" s="57" t="s">
        <v>111</v>
      </c>
      <c r="F1" s="57" t="s">
        <v>112</v>
      </c>
      <c r="G1" s="57" t="s">
        <v>113</v>
      </c>
      <c r="H1" s="57" t="s">
        <v>114</v>
      </c>
    </row>
    <row r="2" spans="1:8" hidden="1" x14ac:dyDescent="0.25">
      <c r="A2" s="60">
        <v>1</v>
      </c>
      <c r="B2" s="56" t="s">
        <v>57</v>
      </c>
      <c r="C2" s="59">
        <v>96.6</v>
      </c>
      <c r="D2" s="59">
        <v>96.3</v>
      </c>
      <c r="E2" s="59">
        <v>97.9</v>
      </c>
      <c r="F2" s="59">
        <v>95</v>
      </c>
      <c r="G2" s="59">
        <v>97</v>
      </c>
      <c r="H2" s="59">
        <v>97</v>
      </c>
    </row>
    <row r="3" spans="1:8" hidden="1" x14ac:dyDescent="0.25">
      <c r="A3" s="60">
        <v>2</v>
      </c>
      <c r="B3" s="56" t="s">
        <v>117</v>
      </c>
      <c r="C3" s="59">
        <v>95.1</v>
      </c>
      <c r="D3" s="59">
        <v>95.4</v>
      </c>
      <c r="E3" s="59">
        <v>97.5</v>
      </c>
      <c r="F3" s="59">
        <v>90</v>
      </c>
      <c r="G3" s="59">
        <v>97</v>
      </c>
      <c r="H3" s="59">
        <v>95.6</v>
      </c>
    </row>
    <row r="4" spans="1:8" hidden="1" x14ac:dyDescent="0.25">
      <c r="A4" s="60">
        <v>3</v>
      </c>
      <c r="B4" s="56" t="s">
        <v>228</v>
      </c>
      <c r="C4" s="59">
        <v>91</v>
      </c>
      <c r="D4" s="59">
        <v>96.7</v>
      </c>
      <c r="E4" s="59">
        <v>98.3</v>
      </c>
      <c r="F4" s="59">
        <v>63</v>
      </c>
      <c r="G4" s="59">
        <v>99.3</v>
      </c>
      <c r="H4" s="59">
        <v>97.4</v>
      </c>
    </row>
    <row r="5" spans="1:8" hidden="1" x14ac:dyDescent="0.25">
      <c r="A5" s="60">
        <v>4</v>
      </c>
      <c r="B5" s="56" t="s">
        <v>119</v>
      </c>
      <c r="C5" s="59">
        <v>90.9</v>
      </c>
      <c r="D5" s="59">
        <v>97.4</v>
      </c>
      <c r="E5" s="59">
        <v>100</v>
      </c>
      <c r="F5" s="59">
        <v>58</v>
      </c>
      <c r="G5" s="59">
        <v>99.4</v>
      </c>
      <c r="H5" s="59">
        <v>99.6</v>
      </c>
    </row>
    <row r="6" spans="1:8" hidden="1" x14ac:dyDescent="0.25">
      <c r="A6" s="60">
        <v>5</v>
      </c>
      <c r="B6" s="56" t="s">
        <v>145</v>
      </c>
      <c r="C6" s="59">
        <v>90.6</v>
      </c>
      <c r="D6" s="59">
        <v>96.2</v>
      </c>
      <c r="E6" s="59">
        <v>99</v>
      </c>
      <c r="F6" s="59">
        <v>59.9</v>
      </c>
      <c r="G6" s="59">
        <v>99.4</v>
      </c>
      <c r="H6" s="59">
        <v>98.8</v>
      </c>
    </row>
    <row r="7" spans="1:8" hidden="1" x14ac:dyDescent="0.25">
      <c r="A7" s="60">
        <v>6</v>
      </c>
      <c r="B7" s="56" t="s">
        <v>150</v>
      </c>
      <c r="C7" s="59">
        <v>90</v>
      </c>
      <c r="D7" s="59">
        <v>96.4</v>
      </c>
      <c r="E7" s="59">
        <v>99.1</v>
      </c>
      <c r="F7" s="59">
        <v>58.2</v>
      </c>
      <c r="G7" s="59">
        <v>98.5</v>
      </c>
      <c r="H7" s="59">
        <v>97.5</v>
      </c>
    </row>
    <row r="8" spans="1:8" hidden="1" x14ac:dyDescent="0.25">
      <c r="A8" s="60">
        <v>7</v>
      </c>
      <c r="B8" s="56" t="s">
        <v>61</v>
      </c>
      <c r="C8" s="59">
        <v>89.3</v>
      </c>
      <c r="D8" s="59">
        <v>93.8</v>
      </c>
      <c r="E8" s="59">
        <v>97</v>
      </c>
      <c r="F8" s="59">
        <v>63.2</v>
      </c>
      <c r="G8" s="59">
        <v>96.5</v>
      </c>
      <c r="H8" s="59">
        <v>96.1</v>
      </c>
    </row>
    <row r="9" spans="1:8" hidden="1" x14ac:dyDescent="0.25">
      <c r="A9" s="60">
        <v>8</v>
      </c>
      <c r="B9" s="56" t="s">
        <v>194</v>
      </c>
      <c r="C9" s="59">
        <v>88.2</v>
      </c>
      <c r="D9" s="59">
        <v>95.5</v>
      </c>
      <c r="E9" s="59">
        <v>100</v>
      </c>
      <c r="F9" s="59">
        <v>46</v>
      </c>
      <c r="G9" s="59">
        <v>100</v>
      </c>
      <c r="H9" s="59">
        <v>99.4</v>
      </c>
    </row>
    <row r="10" spans="1:8" x14ac:dyDescent="0.25">
      <c r="A10" s="60">
        <v>9</v>
      </c>
      <c r="B10" s="56" t="s">
        <v>63</v>
      </c>
      <c r="C10" s="59">
        <v>88.1</v>
      </c>
      <c r="D10" s="59">
        <v>97.1</v>
      </c>
      <c r="E10" s="59">
        <v>98.7</v>
      </c>
      <c r="F10" s="59">
        <v>48</v>
      </c>
      <c r="G10" s="59">
        <v>98.8</v>
      </c>
      <c r="H10" s="59">
        <v>98</v>
      </c>
    </row>
    <row r="11" spans="1:8" hidden="1" x14ac:dyDescent="0.25">
      <c r="A11" s="60">
        <v>10</v>
      </c>
      <c r="B11" s="56" t="s">
        <v>196</v>
      </c>
      <c r="C11" s="59">
        <v>87.6</v>
      </c>
      <c r="D11" s="59">
        <v>95</v>
      </c>
      <c r="E11" s="59">
        <v>99.7</v>
      </c>
      <c r="F11" s="59">
        <v>44.5</v>
      </c>
      <c r="G11" s="59">
        <v>99.6</v>
      </c>
      <c r="H11" s="59">
        <v>99</v>
      </c>
    </row>
    <row r="12" spans="1:8" hidden="1" x14ac:dyDescent="0.25">
      <c r="A12" s="61" t="s">
        <v>242</v>
      </c>
      <c r="B12" s="56" t="s">
        <v>185</v>
      </c>
      <c r="C12" s="59">
        <v>87.4</v>
      </c>
      <c r="D12" s="59">
        <v>93.4</v>
      </c>
      <c r="E12" s="59">
        <v>97.1</v>
      </c>
      <c r="F12" s="59">
        <v>52.5</v>
      </c>
      <c r="G12" s="59">
        <v>98.1</v>
      </c>
      <c r="H12" s="59">
        <v>95.8</v>
      </c>
    </row>
    <row r="13" spans="1:8" hidden="1" x14ac:dyDescent="0.25">
      <c r="A13" s="61" t="s">
        <v>242</v>
      </c>
      <c r="B13" s="56" t="s">
        <v>206</v>
      </c>
      <c r="C13" s="59">
        <v>87.4</v>
      </c>
      <c r="D13" s="59">
        <v>96.9</v>
      </c>
      <c r="E13" s="59">
        <v>97.7</v>
      </c>
      <c r="F13" s="59">
        <v>47.7</v>
      </c>
      <c r="G13" s="59">
        <v>97.7</v>
      </c>
      <c r="H13" s="59">
        <v>96.8</v>
      </c>
    </row>
    <row r="14" spans="1:8" hidden="1" x14ac:dyDescent="0.25">
      <c r="A14" s="61">
        <v>13</v>
      </c>
      <c r="B14" s="56" t="s">
        <v>56</v>
      </c>
      <c r="C14" s="59">
        <v>87.3</v>
      </c>
      <c r="D14" s="59">
        <v>97.2</v>
      </c>
      <c r="E14" s="59">
        <v>97.1</v>
      </c>
      <c r="F14" s="59">
        <v>49.8</v>
      </c>
      <c r="G14" s="59">
        <v>97.3</v>
      </c>
      <c r="H14" s="59">
        <v>95</v>
      </c>
    </row>
    <row r="15" spans="1:8" hidden="1" x14ac:dyDescent="0.25">
      <c r="A15" s="61">
        <v>14</v>
      </c>
      <c r="B15" s="56" t="s">
        <v>209</v>
      </c>
      <c r="C15" s="59">
        <v>87.2</v>
      </c>
      <c r="D15" s="59">
        <v>90.6</v>
      </c>
      <c r="E15" s="59">
        <v>93.2</v>
      </c>
      <c r="F15" s="59">
        <v>64.5</v>
      </c>
      <c r="G15" s="59">
        <v>94.7</v>
      </c>
      <c r="H15" s="59">
        <v>92.9</v>
      </c>
    </row>
    <row r="16" spans="1:8" hidden="1" x14ac:dyDescent="0.25">
      <c r="A16" s="61" t="s">
        <v>243</v>
      </c>
      <c r="B16" s="56" t="s">
        <v>201</v>
      </c>
      <c r="C16" s="59">
        <v>87.1</v>
      </c>
      <c r="D16" s="59">
        <v>95.6</v>
      </c>
      <c r="E16" s="59">
        <v>99.4</v>
      </c>
      <c r="F16" s="59">
        <v>46</v>
      </c>
      <c r="G16" s="59">
        <v>98.3</v>
      </c>
      <c r="H16" s="59">
        <v>96.1</v>
      </c>
    </row>
    <row r="17" spans="1:8" hidden="1" x14ac:dyDescent="0.25">
      <c r="A17" s="61" t="s">
        <v>243</v>
      </c>
      <c r="B17" s="56" t="s">
        <v>214</v>
      </c>
      <c r="C17" s="59">
        <v>87.1</v>
      </c>
      <c r="D17" s="59">
        <v>92</v>
      </c>
      <c r="E17" s="59">
        <v>95</v>
      </c>
      <c r="F17" s="59">
        <v>62</v>
      </c>
      <c r="G17" s="59">
        <v>93.3</v>
      </c>
      <c r="H17" s="59">
        <v>93</v>
      </c>
    </row>
    <row r="18" spans="1:8" hidden="1" x14ac:dyDescent="0.25">
      <c r="A18" s="61">
        <v>17</v>
      </c>
      <c r="B18" s="56" t="s">
        <v>62</v>
      </c>
      <c r="C18" s="59">
        <v>87</v>
      </c>
      <c r="D18" s="59">
        <v>94.6</v>
      </c>
      <c r="E18" s="59">
        <v>96.8</v>
      </c>
      <c r="F18" s="59">
        <v>54.7</v>
      </c>
      <c r="G18" s="59">
        <v>95.3</v>
      </c>
      <c r="H18" s="59">
        <v>93.8</v>
      </c>
    </row>
    <row r="19" spans="1:8" hidden="1" x14ac:dyDescent="0.25">
      <c r="A19" s="61">
        <v>18</v>
      </c>
      <c r="B19" s="56" t="s">
        <v>191</v>
      </c>
      <c r="C19" s="59">
        <v>86.3</v>
      </c>
      <c r="D19" s="59">
        <v>94.6</v>
      </c>
      <c r="E19" s="59">
        <v>98.6</v>
      </c>
      <c r="F19" s="59">
        <v>44</v>
      </c>
      <c r="G19" s="59">
        <v>97.2</v>
      </c>
      <c r="H19" s="59">
        <v>97.2</v>
      </c>
    </row>
    <row r="20" spans="1:8" hidden="1" x14ac:dyDescent="0.25">
      <c r="A20" s="61">
        <v>19</v>
      </c>
      <c r="B20" s="56" t="s">
        <v>124</v>
      </c>
      <c r="C20" s="59">
        <v>85.8</v>
      </c>
      <c r="D20" s="59">
        <v>94.4</v>
      </c>
      <c r="E20" s="59">
        <v>97.8</v>
      </c>
      <c r="F20" s="59">
        <v>44.5</v>
      </c>
      <c r="G20" s="59">
        <v>96.6</v>
      </c>
      <c r="H20" s="59">
        <v>95.6</v>
      </c>
    </row>
    <row r="21" spans="1:8" hidden="1" x14ac:dyDescent="0.25">
      <c r="A21" s="61" t="s">
        <v>244</v>
      </c>
      <c r="B21" s="56" t="s">
        <v>188</v>
      </c>
      <c r="C21" s="59">
        <v>85.4</v>
      </c>
      <c r="D21" s="59">
        <v>94.4</v>
      </c>
      <c r="E21" s="59">
        <v>99.1</v>
      </c>
      <c r="F21" s="59">
        <v>36</v>
      </c>
      <c r="G21" s="59">
        <v>98.8</v>
      </c>
      <c r="H21" s="59">
        <v>98.5</v>
      </c>
    </row>
    <row r="22" spans="1:8" hidden="1" x14ac:dyDescent="0.25">
      <c r="A22" s="61" t="s">
        <v>244</v>
      </c>
      <c r="B22" s="56" t="s">
        <v>221</v>
      </c>
      <c r="C22" s="59">
        <v>85.4</v>
      </c>
      <c r="D22" s="59">
        <v>93.1</v>
      </c>
      <c r="E22" s="59">
        <v>98.9</v>
      </c>
      <c r="F22" s="59">
        <v>38</v>
      </c>
      <c r="G22" s="59">
        <v>98.2</v>
      </c>
      <c r="H22" s="59">
        <v>98.9</v>
      </c>
    </row>
    <row r="23" spans="1:8" hidden="1" x14ac:dyDescent="0.25">
      <c r="A23" s="60">
        <v>22</v>
      </c>
      <c r="B23" s="56" t="s">
        <v>58</v>
      </c>
      <c r="C23" s="59">
        <v>85.3</v>
      </c>
      <c r="D23" s="59">
        <v>95.6</v>
      </c>
      <c r="E23" s="59">
        <v>97.4</v>
      </c>
      <c r="F23" s="59">
        <v>40.4</v>
      </c>
      <c r="G23" s="59">
        <v>97.6</v>
      </c>
      <c r="H23" s="59">
        <v>95.7</v>
      </c>
    </row>
    <row r="24" spans="1:8" hidden="1" x14ac:dyDescent="0.25">
      <c r="A24" s="60">
        <v>23</v>
      </c>
      <c r="B24" s="56" t="s">
        <v>121</v>
      </c>
      <c r="C24" s="59">
        <v>84.9</v>
      </c>
      <c r="D24" s="59">
        <v>96.3</v>
      </c>
      <c r="E24" s="59">
        <v>97.9</v>
      </c>
      <c r="F24" s="59">
        <v>36.700000000000003</v>
      </c>
      <c r="G24" s="59">
        <v>97.2</v>
      </c>
      <c r="H24" s="59">
        <v>96.4</v>
      </c>
    </row>
    <row r="25" spans="1:8" hidden="1" x14ac:dyDescent="0.25">
      <c r="A25" s="60">
        <v>24</v>
      </c>
      <c r="B25" s="56" t="s">
        <v>59</v>
      </c>
      <c r="C25" s="59">
        <v>84.4</v>
      </c>
      <c r="D25" s="59">
        <v>95.6</v>
      </c>
      <c r="E25" s="59">
        <v>96.1</v>
      </c>
      <c r="F25" s="59">
        <v>40.299999999999997</v>
      </c>
      <c r="G25" s="59">
        <v>96.2</v>
      </c>
      <c r="H25" s="59">
        <v>94</v>
      </c>
    </row>
    <row r="26" spans="1:8" hidden="1" x14ac:dyDescent="0.25">
      <c r="A26" s="60">
        <v>25</v>
      </c>
      <c r="B26" s="56" t="s">
        <v>211</v>
      </c>
      <c r="C26" s="59">
        <v>84</v>
      </c>
      <c r="D26" s="59">
        <v>95.3</v>
      </c>
      <c r="E26" s="59">
        <v>98.6</v>
      </c>
      <c r="F26" s="59">
        <v>28</v>
      </c>
      <c r="G26" s="59">
        <v>99.4</v>
      </c>
      <c r="H26" s="59">
        <v>98.6</v>
      </c>
    </row>
    <row r="27" spans="1:8" hidden="1" x14ac:dyDescent="0.25">
      <c r="A27" s="60">
        <v>26</v>
      </c>
      <c r="B27" s="56" t="s">
        <v>142</v>
      </c>
      <c r="C27" s="59">
        <v>83.9</v>
      </c>
      <c r="D27" s="59">
        <v>92.5</v>
      </c>
      <c r="E27" s="59">
        <v>98.1</v>
      </c>
      <c r="F27" s="59">
        <v>33</v>
      </c>
      <c r="G27" s="59">
        <v>98.9</v>
      </c>
      <c r="H27" s="59">
        <v>97.2</v>
      </c>
    </row>
    <row r="28" spans="1:8" hidden="1" x14ac:dyDescent="0.25">
      <c r="A28" s="60">
        <v>27</v>
      </c>
      <c r="B28" s="56" t="s">
        <v>226</v>
      </c>
      <c r="C28" s="59">
        <v>83.4</v>
      </c>
      <c r="D28" s="59">
        <v>90.1</v>
      </c>
      <c r="E28" s="59">
        <v>99.7</v>
      </c>
      <c r="F28" s="59">
        <v>30</v>
      </c>
      <c r="G28" s="59">
        <v>98.9</v>
      </c>
      <c r="H28" s="59">
        <v>98.5</v>
      </c>
    </row>
    <row r="29" spans="1:8" hidden="1" x14ac:dyDescent="0.25">
      <c r="A29" s="60">
        <v>28</v>
      </c>
      <c r="B29" s="56" t="s">
        <v>153</v>
      </c>
      <c r="C29" s="59">
        <v>82.7</v>
      </c>
      <c r="D29" s="59">
        <v>95.8</v>
      </c>
      <c r="E29" s="59">
        <v>98.7</v>
      </c>
      <c r="F29" s="59">
        <v>23.5</v>
      </c>
      <c r="G29" s="59">
        <v>98.3</v>
      </c>
      <c r="H29" s="59">
        <v>97.2</v>
      </c>
    </row>
    <row r="30" spans="1:8" hidden="1" x14ac:dyDescent="0.25">
      <c r="A30" s="60">
        <v>29</v>
      </c>
      <c r="B30" s="56" t="s">
        <v>224</v>
      </c>
      <c r="C30" s="59">
        <v>82.3</v>
      </c>
      <c r="D30" s="59">
        <v>96.6</v>
      </c>
      <c r="E30" s="59">
        <v>99.5</v>
      </c>
      <c r="F30" s="59">
        <v>16</v>
      </c>
      <c r="G30" s="59">
        <v>100</v>
      </c>
      <c r="H30" s="59">
        <v>99.4</v>
      </c>
    </row>
    <row r="31" spans="1:8" hidden="1" x14ac:dyDescent="0.25">
      <c r="A31" s="60">
        <v>30</v>
      </c>
      <c r="B31" s="56" t="s">
        <v>60</v>
      </c>
      <c r="C31" s="59">
        <v>81.8</v>
      </c>
      <c r="D31" s="59">
        <v>93.8</v>
      </c>
      <c r="E31" s="59">
        <v>98.7</v>
      </c>
      <c r="F31" s="59">
        <v>21</v>
      </c>
      <c r="G31" s="59">
        <v>97.8</v>
      </c>
      <c r="H31" s="59">
        <v>97.6</v>
      </c>
    </row>
    <row r="32" spans="1:8" hidden="1" x14ac:dyDescent="0.25">
      <c r="A32" s="60">
        <v>31</v>
      </c>
      <c r="B32" s="56" t="s">
        <v>217</v>
      </c>
      <c r="C32" s="59">
        <v>80.599999999999994</v>
      </c>
      <c r="D32" s="59">
        <v>95.3</v>
      </c>
      <c r="E32" s="59">
        <v>97.2</v>
      </c>
      <c r="F32" s="59">
        <v>16.7</v>
      </c>
      <c r="G32" s="59">
        <v>97.1</v>
      </c>
      <c r="H32" s="59">
        <v>96.6</v>
      </c>
    </row>
    <row r="33" spans="1:8" hidden="1" x14ac:dyDescent="0.25">
      <c r="A33" s="60">
        <v>32</v>
      </c>
      <c r="B33" s="56" t="s">
        <v>203</v>
      </c>
      <c r="C33" s="59">
        <v>79.099999999999994</v>
      </c>
      <c r="D33" s="59">
        <v>93.1</v>
      </c>
      <c r="E33" s="59">
        <v>95</v>
      </c>
      <c r="F33" s="59">
        <v>18</v>
      </c>
      <c r="G33" s="59">
        <v>95.6</v>
      </c>
      <c r="H33" s="59">
        <v>94</v>
      </c>
    </row>
  </sheetData>
  <autoFilter ref="A1:H33" xr:uid="{00000000-0009-0000-0000-000008000000}">
    <filterColumn colId="1">
      <filters>
        <filter val="Целинный район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Выборка</vt:lpstr>
      <vt:lpstr>Критерий 1</vt:lpstr>
      <vt:lpstr>Критерий 2</vt:lpstr>
      <vt:lpstr>Критерий 3</vt:lpstr>
      <vt:lpstr>Критерий 4</vt:lpstr>
      <vt:lpstr>Критерий 5</vt:lpstr>
      <vt:lpstr>ИТОГ</vt:lpstr>
      <vt:lpstr>Рейтинг организаций</vt:lpstr>
      <vt:lpstr>Рейтинг МО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Andreq</cp:lastModifiedBy>
  <cp:lastPrinted>2019-07-31T10:44:03Z</cp:lastPrinted>
  <dcterms:created xsi:type="dcterms:W3CDTF">2019-07-30T14:47:13Z</dcterms:created>
  <dcterms:modified xsi:type="dcterms:W3CDTF">2020-06-05T04:46:22Z</dcterms:modified>
</cp:coreProperties>
</file>